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iacomo-PC\Documents\Visual Studio 2013\Projects\forExcel\Esempi Formule\"/>
    </mc:Choice>
  </mc:AlternateContent>
  <bookViews>
    <workbookView xWindow="0" yWindow="0" windowWidth="20490" windowHeight="7065"/>
  </bookViews>
  <sheets>
    <sheet name="CRD Impianti" sheetId="1" r:id="rId1"/>
  </sheets>
  <definedNames>
    <definedName name="_xlnm.Print_Area" localSheetId="0">'CRD Impianti'!$A$1:$J$108</definedName>
    <definedName name="CostoNuovo">'CRD Impianti'!$C$7</definedName>
    <definedName name="VitaUtile">'CRD Impianti'!$C$9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H9" i="1"/>
  <c r="H25" i="1"/>
  <c r="H41" i="1"/>
  <c r="H57" i="1"/>
  <c r="H73" i="1"/>
  <c r="H89" i="1"/>
  <c r="H62" i="1"/>
  <c r="H10" i="1"/>
  <c r="H26" i="1"/>
  <c r="H42" i="1"/>
  <c r="H78" i="1"/>
  <c r="H15" i="1"/>
  <c r="H31" i="1"/>
  <c r="H47" i="1"/>
  <c r="H63" i="1"/>
  <c r="H79" i="1"/>
  <c r="H95" i="1"/>
  <c r="H12" i="1"/>
  <c r="H28" i="1"/>
  <c r="H44" i="1"/>
  <c r="H60" i="1"/>
  <c r="H76" i="1"/>
  <c r="H92" i="1"/>
  <c r="H97" i="1"/>
  <c r="H82" i="1"/>
  <c r="H21" i="1"/>
  <c r="H50" i="1"/>
  <c r="H38" i="1"/>
  <c r="H27" i="1"/>
  <c r="H75" i="1"/>
  <c r="H24" i="1"/>
  <c r="H72" i="1"/>
  <c r="H70" i="1"/>
  <c r="H13" i="1"/>
  <c r="H29" i="1"/>
  <c r="H45" i="1"/>
  <c r="H61" i="1"/>
  <c r="H77" i="1"/>
  <c r="H93" i="1"/>
  <c r="H74" i="1"/>
  <c r="H14" i="1"/>
  <c r="H30" i="1"/>
  <c r="H46" i="1"/>
  <c r="H90" i="1"/>
  <c r="H19" i="1"/>
  <c r="H35" i="1"/>
  <c r="H51" i="1"/>
  <c r="H67" i="1"/>
  <c r="H83" i="1"/>
  <c r="H99" i="1"/>
  <c r="H16" i="1"/>
  <c r="H32" i="1"/>
  <c r="H48" i="1"/>
  <c r="H64" i="1"/>
  <c r="H80" i="1"/>
  <c r="H96" i="1"/>
  <c r="H105" i="1"/>
  <c r="H94" i="1"/>
  <c r="H37" i="1"/>
  <c r="H69" i="1"/>
  <c r="H22" i="1"/>
  <c r="H11" i="1"/>
  <c r="H59" i="1"/>
  <c r="H107" i="1"/>
  <c r="H56" i="1"/>
  <c r="H104" i="1"/>
  <c r="H17" i="1"/>
  <c r="H33" i="1"/>
  <c r="H49" i="1"/>
  <c r="H65" i="1"/>
  <c r="H81" i="1"/>
  <c r="H101" i="1"/>
  <c r="H86" i="1"/>
  <c r="H18" i="1"/>
  <c r="H34" i="1"/>
  <c r="H58" i="1"/>
  <c r="H102" i="1"/>
  <c r="H23" i="1"/>
  <c r="H39" i="1"/>
  <c r="H55" i="1"/>
  <c r="H71" i="1"/>
  <c r="H87" i="1"/>
  <c r="H103" i="1"/>
  <c r="H20" i="1"/>
  <c r="H36" i="1"/>
  <c r="H52" i="1"/>
  <c r="H68" i="1"/>
  <c r="H84" i="1"/>
  <c r="H100" i="1"/>
  <c r="H54" i="1"/>
  <c r="H106" i="1"/>
  <c r="H53" i="1"/>
  <c r="H85" i="1"/>
  <c r="H98" i="1"/>
  <c r="H66" i="1"/>
  <c r="H43" i="1"/>
  <c r="H91" i="1"/>
  <c r="H40" i="1"/>
  <c r="H88" i="1"/>
  <c r="H8" i="1"/>
  <c r="I8" i="1" l="1"/>
  <c r="I107" i="1"/>
  <c r="I97" i="1"/>
  <c r="I57" i="1"/>
  <c r="I32" i="1"/>
  <c r="I88" i="1"/>
  <c r="I56" i="1"/>
  <c r="I23" i="1"/>
  <c r="I15" i="1"/>
  <c r="I89" i="1"/>
  <c r="I73" i="1"/>
  <c r="I49" i="1"/>
  <c r="I24" i="1"/>
  <c r="I104" i="1"/>
  <c r="I80" i="1"/>
  <c r="I64" i="1"/>
  <c r="I39" i="1"/>
  <c r="I87" i="1"/>
  <c r="I14" i="1"/>
  <c r="I105" i="1"/>
  <c r="I81" i="1"/>
  <c r="I65" i="1"/>
  <c r="I40" i="1"/>
  <c r="I16" i="1"/>
  <c r="I96" i="1"/>
  <c r="I72" i="1"/>
  <c r="I47" i="1"/>
  <c r="I31" i="1"/>
  <c r="I103" i="1"/>
  <c r="I95" i="1"/>
  <c r="I79" i="1"/>
  <c r="I71" i="1"/>
  <c r="I63" i="1"/>
  <c r="I55" i="1"/>
  <c r="I46" i="1"/>
  <c r="I38" i="1"/>
  <c r="I30" i="1"/>
  <c r="I22" i="1"/>
  <c r="I102" i="1"/>
  <c r="I94" i="1"/>
  <c r="I86" i="1"/>
  <c r="I78" i="1"/>
  <c r="I70" i="1"/>
  <c r="I62" i="1"/>
  <c r="I54" i="1"/>
  <c r="I45" i="1"/>
  <c r="I37" i="1"/>
  <c r="I29" i="1"/>
  <c r="I21" i="1"/>
  <c r="I13" i="1"/>
  <c r="I93" i="1"/>
  <c r="I77" i="1"/>
  <c r="I53" i="1"/>
  <c r="I44" i="1"/>
  <c r="I28" i="1"/>
  <c r="I20" i="1"/>
  <c r="I12" i="1"/>
  <c r="I101" i="1"/>
  <c r="I85" i="1"/>
  <c r="I69" i="1"/>
  <c r="I61" i="1"/>
  <c r="I36" i="1"/>
  <c r="I48" i="1"/>
  <c r="I100" i="1"/>
  <c r="I92" i="1"/>
  <c r="I84" i="1"/>
  <c r="I76" i="1"/>
  <c r="I68" i="1"/>
  <c r="I60" i="1"/>
  <c r="I52" i="1"/>
  <c r="I43" i="1"/>
  <c r="I35" i="1"/>
  <c r="I27" i="1"/>
  <c r="I19" i="1"/>
  <c r="I11" i="1"/>
  <c r="I99" i="1"/>
  <c r="I91" i="1"/>
  <c r="I83" i="1"/>
  <c r="I75" i="1"/>
  <c r="I67" i="1"/>
  <c r="I59" i="1"/>
  <c r="I51" i="1"/>
  <c r="I42" i="1"/>
  <c r="I34" i="1"/>
  <c r="I26" i="1"/>
  <c r="I18" i="1"/>
  <c r="I10" i="1"/>
  <c r="I106" i="1"/>
  <c r="I98" i="1"/>
  <c r="I90" i="1"/>
  <c r="I82" i="1"/>
  <c r="I74" i="1"/>
  <c r="I66" i="1"/>
  <c r="I58" i="1"/>
  <c r="I50" i="1"/>
  <c r="I41" i="1"/>
  <c r="I33" i="1"/>
  <c r="I25" i="1"/>
  <c r="I17" i="1"/>
  <c r="I9" i="1"/>
  <c r="C10" i="1"/>
  <c r="C11" i="1" l="1"/>
</calcChain>
</file>

<file path=xl/sharedStrings.xml><?xml version="1.0" encoding="utf-8"?>
<sst xmlns="http://schemas.openxmlformats.org/spreadsheetml/2006/main" count="13" uniqueCount="13">
  <si>
    <t>Costo a Nuovo Impianto</t>
  </si>
  <si>
    <t>Vita utile (anni)</t>
  </si>
  <si>
    <t>Vetustà (anni)</t>
  </si>
  <si>
    <t xml:space="preserve">Deprezzamento </t>
  </si>
  <si>
    <t>Costo di Ricostruzione Deprezzato</t>
  </si>
  <si>
    <t>Realizzato con</t>
  </si>
  <si>
    <r>
      <t>STIMATRIX</t>
    </r>
    <r>
      <rPr>
        <b/>
        <sz val="48"/>
        <color rgb="FF008641"/>
        <rFont val="Calibri"/>
        <family val="2"/>
      </rPr>
      <t>®</t>
    </r>
    <r>
      <rPr>
        <b/>
        <sz val="48"/>
        <color rgb="FF008641"/>
        <rFont val="Calibri"/>
        <family val="2"/>
        <scheme val="minor"/>
      </rPr>
      <t xml:space="preserve"> forExcel</t>
    </r>
  </si>
  <si>
    <t>Quello che mancava adesso c'è!</t>
  </si>
  <si>
    <t>www.forExcel.it</t>
  </si>
  <si>
    <t>Vetustà</t>
  </si>
  <si>
    <t>Deprezzamento</t>
  </si>
  <si>
    <t>CRD</t>
  </si>
  <si>
    <t>Per un corretto funzionamento di questo foglio di calcolo è necessario disporre della licenza anche Limited Time di forExcel.it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</si>
</sst>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008641"/>
      <name val="Calibri"/>
      <family val="2"/>
      <scheme val="minor"/>
    </font>
    <font>
      <b/>
      <sz val="48"/>
      <color rgb="FF008641"/>
      <name val="Calibri"/>
      <family val="2"/>
      <scheme val="minor"/>
    </font>
    <font>
      <b/>
      <sz val="48"/>
      <color rgb="FF008641"/>
      <name val="Calibri"/>
      <family val="2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22"/>
      <color theme="10"/>
      <name val="Calibri"/>
      <family val="2"/>
      <scheme val="minor"/>
    </font>
    <font>
      <sz val="16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Font="0" applyBorder="0" applyAlignment="0" applyProtection="0"/>
    <xf numFmtId="0" fontId="1" fillId="0" borderId="0" applyNumberFormat="0" applyFont="0" applyBorder="0" applyAlignment="0" applyProtection="0"/>
    <xf numFmtId="0" fontId="7" fillId="0" borderId="0" applyNumberFormat="0" applyFill="0" applyBorder="0" applyAlignment="0" applyProtection="0"/>
  </cellStyleXfs>
  <cellXfs count="10">
    <xf numFmtId="0" fontId="0" fillId="0" borderId="0" xfId="0"/>
    <xf numFmtId="4" fontId="0" fillId="0" borderId="0" xfId="0" applyNumberFormat="1"/>
    <xf numFmtId="4" fontId="2" fillId="0" borderId="0" xfId="0" applyNumberFormat="1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3" applyFont="1" applyAlignment="1">
      <alignment horizontal="left"/>
    </xf>
    <xf numFmtId="0" fontId="9" fillId="0" borderId="0" xfId="0" applyFont="1" applyAlignment="1">
      <alignment horizontal="left" vertical="top" wrapText="1"/>
    </xf>
    <xf numFmtId="4" fontId="0" fillId="2" borderId="0" xfId="1" applyNumberFormat="1" applyFont="1" applyProtection="1">
      <protection locked="0"/>
    </xf>
    <xf numFmtId="0" fontId="0" fillId="2" borderId="0" xfId="1" applyFont="1" applyProtection="1">
      <protection locked="0"/>
    </xf>
  </cellXfs>
  <cellStyles count="4">
    <cellStyle name="Collegamento ipertestuale" xfId="3" builtinId="8"/>
    <cellStyle name="Input Cell Normal" xfId="2"/>
    <cellStyle name="Input Cell Select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Costo Ricostruzione Deprezzato Impianti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'CRD Impianti'!$G$8:$G$107</c:f>
              <c:numCache>
                <c:formatCode>General</c:formatCode>
                <c:ptCount val="1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</c:numCache>
            </c:numRef>
          </c:xVal>
          <c:yVal>
            <c:numRef>
              <c:f>'CRD Impianti'!$I$8:$I$107</c:f>
              <c:numCache>
                <c:formatCode>#,##0.00</c:formatCode>
                <c:ptCount val="100"/>
                <c:pt idx="0">
                  <c:v>147029.70297029702</c:v>
                </c:pt>
                <c:pt idx="1">
                  <c:v>144089.10891089108</c:v>
                </c:pt>
                <c:pt idx="2">
                  <c:v>141178.21782178216</c:v>
                </c:pt>
                <c:pt idx="3">
                  <c:v>138297.02970297029</c:v>
                </c:pt>
                <c:pt idx="4">
                  <c:v>135445.54455445544</c:v>
                </c:pt>
                <c:pt idx="5">
                  <c:v>132623.76237623763</c:v>
                </c:pt>
                <c:pt idx="6">
                  <c:v>129831.68316831683</c:v>
                </c:pt>
                <c:pt idx="7">
                  <c:v>127069.30693069307</c:v>
                </c:pt>
                <c:pt idx="8">
                  <c:v>124336.63366336634</c:v>
                </c:pt>
                <c:pt idx="9">
                  <c:v>121633.66336633664</c:v>
                </c:pt>
                <c:pt idx="10">
                  <c:v>118960.39603960396</c:v>
                </c:pt>
                <c:pt idx="11">
                  <c:v>116316.83168316833</c:v>
                </c:pt>
                <c:pt idx="12">
                  <c:v>113702.97029702971</c:v>
                </c:pt>
                <c:pt idx="13">
                  <c:v>111118.81188118813</c:v>
                </c:pt>
                <c:pt idx="14">
                  <c:v>108564.35643564357</c:v>
                </c:pt>
                <c:pt idx="15">
                  <c:v>106039.60396039605</c:v>
                </c:pt>
                <c:pt idx="16">
                  <c:v>103544.55445544556</c:v>
                </c:pt>
                <c:pt idx="17">
                  <c:v>101079.20792079208</c:v>
                </c:pt>
                <c:pt idx="18">
                  <c:v>98643.564356435643</c:v>
                </c:pt>
                <c:pt idx="19">
                  <c:v>96237.623762376228</c:v>
                </c:pt>
                <c:pt idx="20">
                  <c:v>93861.38613861386</c:v>
                </c:pt>
                <c:pt idx="21">
                  <c:v>91514.851485148509</c:v>
                </c:pt>
                <c:pt idx="22">
                  <c:v>89198.019801980176</c:v>
                </c:pt>
                <c:pt idx="23">
                  <c:v>86910.891089108889</c:v>
                </c:pt>
                <c:pt idx="24">
                  <c:v>84653.465346534635</c:v>
                </c:pt>
                <c:pt idx="25">
                  <c:v>82425.742574257412</c:v>
                </c:pt>
                <c:pt idx="26">
                  <c:v>80227.722772277208</c:v>
                </c:pt>
                <c:pt idx="27">
                  <c:v>78059.405940594035</c:v>
                </c:pt>
                <c:pt idx="28">
                  <c:v>75920.792079207895</c:v>
                </c:pt>
                <c:pt idx="29">
                  <c:v>73811.881188118801</c:v>
                </c:pt>
                <c:pt idx="30">
                  <c:v>71732.673267326711</c:v>
                </c:pt>
                <c:pt idx="31">
                  <c:v>69683.168316831667</c:v>
                </c:pt>
                <c:pt idx="32">
                  <c:v>67663.36633663364</c:v>
                </c:pt>
                <c:pt idx="33">
                  <c:v>65673.267326732646</c:v>
                </c:pt>
                <c:pt idx="34">
                  <c:v>63712.871287128684</c:v>
                </c:pt>
                <c:pt idx="35">
                  <c:v>61782.178217821755</c:v>
                </c:pt>
                <c:pt idx="36">
                  <c:v>59881.188118811857</c:v>
                </c:pt>
                <c:pt idx="37">
                  <c:v>58009.900990098977</c:v>
                </c:pt>
                <c:pt idx="38">
                  <c:v>56168.316831683129</c:v>
                </c:pt>
                <c:pt idx="39">
                  <c:v>54356.435643564328</c:v>
                </c:pt>
                <c:pt idx="40">
                  <c:v>52574.257425742544</c:v>
                </c:pt>
                <c:pt idx="41">
                  <c:v>50821.782178217778</c:v>
                </c:pt>
                <c:pt idx="42">
                  <c:v>49099.009900990059</c:v>
                </c:pt>
                <c:pt idx="43">
                  <c:v>47405.940594059372</c:v>
                </c:pt>
                <c:pt idx="44">
                  <c:v>45742.574257425702</c:v>
                </c:pt>
                <c:pt idx="45">
                  <c:v>44108.910891089065</c:v>
                </c:pt>
                <c:pt idx="46">
                  <c:v>42504.950495049459</c:v>
                </c:pt>
                <c:pt idx="47">
                  <c:v>40930.693069306886</c:v>
                </c:pt>
                <c:pt idx="48">
                  <c:v>39386.138613861331</c:v>
                </c:pt>
                <c:pt idx="49">
                  <c:v>37871.287128712822</c:v>
                </c:pt>
                <c:pt idx="50">
                  <c:v>36386.138613861331</c:v>
                </c:pt>
                <c:pt idx="51">
                  <c:v>34930.693069306872</c:v>
                </c:pt>
                <c:pt idx="52">
                  <c:v>33504.950495049445</c:v>
                </c:pt>
                <c:pt idx="53">
                  <c:v>32108.91089108905</c:v>
                </c:pt>
                <c:pt idx="54">
                  <c:v>30742.574257425687</c:v>
                </c:pt>
                <c:pt idx="55">
                  <c:v>29405.940594059342</c:v>
                </c:pt>
                <c:pt idx="56">
                  <c:v>28099.009900990044</c:v>
                </c:pt>
                <c:pt idx="57">
                  <c:v>26821.782178217763</c:v>
                </c:pt>
                <c:pt idx="58">
                  <c:v>25574.257425742515</c:v>
                </c:pt>
                <c:pt idx="59">
                  <c:v>24356.435643564299</c:v>
                </c:pt>
                <c:pt idx="60">
                  <c:v>23168.3168316831</c:v>
                </c:pt>
                <c:pt idx="61">
                  <c:v>22009.900990098948</c:v>
                </c:pt>
                <c:pt idx="62">
                  <c:v>20881.188118811813</c:v>
                </c:pt>
                <c:pt idx="63">
                  <c:v>19782.178217821711</c:v>
                </c:pt>
                <c:pt idx="64">
                  <c:v>18712.871287128655</c:v>
                </c:pt>
                <c:pt idx="65">
                  <c:v>17673.267326732603</c:v>
                </c:pt>
                <c:pt idx="66">
                  <c:v>16663.366336633597</c:v>
                </c:pt>
                <c:pt idx="67">
                  <c:v>15683.168316831609</c:v>
                </c:pt>
                <c:pt idx="68">
                  <c:v>14732.673267326667</c:v>
                </c:pt>
                <c:pt idx="69">
                  <c:v>13811.881188118743</c:v>
                </c:pt>
                <c:pt idx="70">
                  <c:v>12920.792079207837</c:v>
                </c:pt>
                <c:pt idx="71">
                  <c:v>12059.405940593977</c:v>
                </c:pt>
                <c:pt idx="72">
                  <c:v>11227.722772277164</c:v>
                </c:pt>
                <c:pt idx="73">
                  <c:v>10425.74257425734</c:v>
                </c:pt>
                <c:pt idx="74">
                  <c:v>9653.4653465345909</c:v>
                </c:pt>
                <c:pt idx="75">
                  <c:v>8910.8910891088308</c:v>
                </c:pt>
                <c:pt idx="76">
                  <c:v>8198.0198019801173</c:v>
                </c:pt>
                <c:pt idx="77">
                  <c:v>7514.8514851484506</c:v>
                </c:pt>
                <c:pt idx="78">
                  <c:v>6861.3861386137723</c:v>
                </c:pt>
                <c:pt idx="79">
                  <c:v>6237.6237623761699</c:v>
                </c:pt>
                <c:pt idx="80">
                  <c:v>5643.564356435556</c:v>
                </c:pt>
                <c:pt idx="81">
                  <c:v>5079.2079207919887</c:v>
                </c:pt>
                <c:pt idx="82">
                  <c:v>4544.5544554454682</c:v>
                </c:pt>
                <c:pt idx="83">
                  <c:v>4039.6039603959653</c:v>
                </c:pt>
                <c:pt idx="84">
                  <c:v>3564.3564356434799</c:v>
                </c:pt>
                <c:pt idx="85">
                  <c:v>3118.8118811880413</c:v>
                </c:pt>
                <c:pt idx="86">
                  <c:v>2702.9702970296203</c:v>
                </c:pt>
                <c:pt idx="87">
                  <c:v>2316.8316831682459</c:v>
                </c:pt>
                <c:pt idx="88">
                  <c:v>1960.3960396038892</c:v>
                </c:pt>
                <c:pt idx="89">
                  <c:v>1633.6633663365501</c:v>
                </c:pt>
                <c:pt idx="90">
                  <c:v>1336.6336633662577</c:v>
                </c:pt>
                <c:pt idx="91">
                  <c:v>1069.3069306929829</c:v>
                </c:pt>
                <c:pt idx="92">
                  <c:v>831.68316831675475</c:v>
                </c:pt>
                <c:pt idx="93">
                  <c:v>623.76237623754423</c:v>
                </c:pt>
                <c:pt idx="94">
                  <c:v>445.54455445535132</c:v>
                </c:pt>
                <c:pt idx="95">
                  <c:v>297.02970297020511</c:v>
                </c:pt>
                <c:pt idx="96">
                  <c:v>178.2178217821056</c:v>
                </c:pt>
                <c:pt idx="97">
                  <c:v>89.108910890994594</c:v>
                </c:pt>
                <c:pt idx="98">
                  <c:v>29.702970296959393</c:v>
                </c:pt>
                <c:pt idx="99">
                  <c:v>-5.8207660913467407E-11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07916128"/>
        <c:axId val="-907891104"/>
      </c:scatterChart>
      <c:valAx>
        <c:axId val="-907916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907891104"/>
        <c:crosses val="autoZero"/>
        <c:crossBetween val="midCat"/>
      </c:valAx>
      <c:valAx>
        <c:axId val="-907891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-9079161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12</xdr:row>
      <xdr:rowOff>4762</xdr:rowOff>
    </xdr:from>
    <xdr:to>
      <xdr:col>4</xdr:col>
      <xdr:colOff>609599</xdr:colOff>
      <xdr:row>28</xdr:row>
      <xdr:rowOff>0</xdr:rowOff>
    </xdr:to>
    <xdr:graphicFrame macro="">
      <xdr:nvGraphicFramePr>
        <xdr:cNvPr id="3" name="Gra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forexcel.i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07"/>
  <sheetViews>
    <sheetView tabSelected="1" workbookViewId="0"/>
  </sheetViews>
  <sheetFormatPr defaultRowHeight="15" x14ac:dyDescent="0.25"/>
  <cols>
    <col min="1" max="1" width="4.7109375" customWidth="1"/>
    <col min="2" max="2" width="33.5703125" customWidth="1"/>
    <col min="3" max="3" width="19.140625" customWidth="1"/>
    <col min="8" max="8" width="19.140625" customWidth="1"/>
    <col min="9" max="9" width="12" customWidth="1"/>
    <col min="10" max="10" width="4.7109375" customWidth="1"/>
  </cols>
  <sheetData>
    <row r="1" spans="2:9" ht="28.5" x14ac:dyDescent="0.45">
      <c r="B1" s="3" t="s">
        <v>5</v>
      </c>
      <c r="C1" s="3"/>
      <c r="D1" s="3"/>
      <c r="E1" s="3"/>
      <c r="F1" s="3"/>
    </row>
    <row r="2" spans="2:9" ht="61.5" x14ac:dyDescent="0.9">
      <c r="B2" s="4" t="s">
        <v>6</v>
      </c>
      <c r="C2" s="4"/>
      <c r="D2" s="4"/>
      <c r="E2" s="4"/>
      <c r="F2" s="4"/>
    </row>
    <row r="3" spans="2:9" ht="26.25" x14ac:dyDescent="0.4">
      <c r="B3" s="5" t="s">
        <v>7</v>
      </c>
      <c r="C3" s="5"/>
      <c r="D3" s="5"/>
      <c r="E3" s="5"/>
      <c r="F3" s="5"/>
    </row>
    <row r="4" spans="2:9" ht="28.5" x14ac:dyDescent="0.45">
      <c r="B4" s="6" t="s">
        <v>8</v>
      </c>
      <c r="C4" s="6"/>
      <c r="D4" s="6"/>
      <c r="E4" s="6"/>
      <c r="F4" s="6"/>
    </row>
    <row r="7" spans="2:9" x14ac:dyDescent="0.25">
      <c r="B7" t="s">
        <v>0</v>
      </c>
      <c r="C7" s="8">
        <v>150000</v>
      </c>
      <c r="G7" t="s">
        <v>9</v>
      </c>
      <c r="H7" t="s">
        <v>10</v>
      </c>
      <c r="I7" t="s">
        <v>11</v>
      </c>
    </row>
    <row r="8" spans="2:9" x14ac:dyDescent="0.25">
      <c r="B8" t="s">
        <v>2</v>
      </c>
      <c r="C8" s="9">
        <v>5</v>
      </c>
      <c r="G8">
        <v>1</v>
      </c>
      <c r="H8" s="1">
        <f>IFERROR(_xll.FX.DEP.SOMMA.ANNI(CostoNuovo,G8,VitaUtile),"")</f>
        <v>2970.2970297029701</v>
      </c>
      <c r="I8" s="1">
        <f t="shared" ref="I8:I39" si="0">IF(G8&lt;&gt;"",CostoNuovo-H8,"")</f>
        <v>147029.70297029702</v>
      </c>
    </row>
    <row r="9" spans="2:9" x14ac:dyDescent="0.25">
      <c r="B9" t="s">
        <v>1</v>
      </c>
      <c r="C9" s="9">
        <v>100</v>
      </c>
      <c r="G9">
        <f t="shared" ref="G9:G40" si="1">IFERROR(IF(G8+1&lt;=VitaUtile,G8+1,""),"")</f>
        <v>2</v>
      </c>
      <c r="H9" s="1">
        <f>IFERROR(_xll.FX.DEP.SOMMA.ANNI(CostoNuovo,G9,VitaUtile),"")</f>
        <v>5910.8910891089108</v>
      </c>
      <c r="I9" s="1">
        <f t="shared" si="0"/>
        <v>144089.10891089108</v>
      </c>
    </row>
    <row r="10" spans="2:9" x14ac:dyDescent="0.25">
      <c r="B10" t="s">
        <v>3</v>
      </c>
      <c r="C10" s="1">
        <f>_xll.FX.DEP.SOMMA.ANNI(C7,C8,C9)</f>
        <v>14554.455445544554</v>
      </c>
      <c r="G10">
        <f t="shared" si="1"/>
        <v>3</v>
      </c>
      <c r="H10" s="1">
        <f>IFERROR(_xll.FX.DEP.SOMMA.ANNI(CostoNuovo,G10,VitaUtile),"")</f>
        <v>8821.7821782178216</v>
      </c>
      <c r="I10" s="1">
        <f t="shared" si="0"/>
        <v>141178.21782178216</v>
      </c>
    </row>
    <row r="11" spans="2:9" x14ac:dyDescent="0.25">
      <c r="B11" t="s">
        <v>4</v>
      </c>
      <c r="C11" s="2">
        <f>C7-C10</f>
        <v>135445.54455445544</v>
      </c>
      <c r="G11">
        <f t="shared" si="1"/>
        <v>4</v>
      </c>
      <c r="H11" s="1">
        <f>IFERROR(_xll.FX.DEP.SOMMA.ANNI(CostoNuovo,G11,VitaUtile),"")</f>
        <v>11702.970297029702</v>
      </c>
      <c r="I11" s="1">
        <f t="shared" si="0"/>
        <v>138297.02970297029</v>
      </c>
    </row>
    <row r="12" spans="2:9" x14ac:dyDescent="0.25">
      <c r="G12">
        <f t="shared" si="1"/>
        <v>5</v>
      </c>
      <c r="H12" s="1">
        <f>IFERROR(_xll.FX.DEP.SOMMA.ANNI(CostoNuovo,G12,VitaUtile),"")</f>
        <v>14554.455445544554</v>
      </c>
      <c r="I12" s="1">
        <f t="shared" si="0"/>
        <v>135445.54455445544</v>
      </c>
    </row>
    <row r="13" spans="2:9" x14ac:dyDescent="0.25">
      <c r="G13">
        <f t="shared" si="1"/>
        <v>6</v>
      </c>
      <c r="H13" s="1">
        <f>IFERROR(_xll.FX.DEP.SOMMA.ANNI(CostoNuovo,G13,VitaUtile),"")</f>
        <v>17376.237623762376</v>
      </c>
      <c r="I13" s="1">
        <f t="shared" si="0"/>
        <v>132623.76237623763</v>
      </c>
    </row>
    <row r="14" spans="2:9" x14ac:dyDescent="0.25">
      <c r="G14">
        <f t="shared" si="1"/>
        <v>7</v>
      </c>
      <c r="H14" s="1">
        <f>IFERROR(_xll.FX.DEP.SOMMA.ANNI(CostoNuovo,G14,VitaUtile),"")</f>
        <v>20168.316831683169</v>
      </c>
      <c r="I14" s="1">
        <f t="shared" si="0"/>
        <v>129831.68316831683</v>
      </c>
    </row>
    <row r="15" spans="2:9" x14ac:dyDescent="0.25">
      <c r="G15">
        <f t="shared" si="1"/>
        <v>8</v>
      </c>
      <c r="H15" s="1">
        <f>IFERROR(_xll.FX.DEP.SOMMA.ANNI(CostoNuovo,G15,VitaUtile),"")</f>
        <v>22930.69306930693</v>
      </c>
      <c r="I15" s="1">
        <f t="shared" si="0"/>
        <v>127069.30693069307</v>
      </c>
    </row>
    <row r="16" spans="2:9" x14ac:dyDescent="0.25">
      <c r="G16">
        <f t="shared" si="1"/>
        <v>9</v>
      </c>
      <c r="H16" s="1">
        <f>IFERROR(_xll.FX.DEP.SOMMA.ANNI(CostoNuovo,G16,VitaUtile),"")</f>
        <v>25663.366336633662</v>
      </c>
      <c r="I16" s="1">
        <f t="shared" si="0"/>
        <v>124336.63366336634</v>
      </c>
    </row>
    <row r="17" spans="7:9" x14ac:dyDescent="0.25">
      <c r="G17">
        <f t="shared" si="1"/>
        <v>10</v>
      </c>
      <c r="H17" s="1">
        <f>IFERROR(_xll.FX.DEP.SOMMA.ANNI(CostoNuovo,G17,VitaUtile),"")</f>
        <v>28366.336633663363</v>
      </c>
      <c r="I17" s="1">
        <f t="shared" si="0"/>
        <v>121633.66336633664</v>
      </c>
    </row>
    <row r="18" spans="7:9" x14ac:dyDescent="0.25">
      <c r="G18">
        <f t="shared" si="1"/>
        <v>11</v>
      </c>
      <c r="H18" s="1">
        <f>IFERROR(_xll.FX.DEP.SOMMA.ANNI(CostoNuovo,G18,VitaUtile),"")</f>
        <v>31039.603960396034</v>
      </c>
      <c r="I18" s="1">
        <f t="shared" si="0"/>
        <v>118960.39603960396</v>
      </c>
    </row>
    <row r="19" spans="7:9" x14ac:dyDescent="0.25">
      <c r="G19">
        <f t="shared" si="1"/>
        <v>12</v>
      </c>
      <c r="H19" s="1">
        <f>IFERROR(_xll.FX.DEP.SOMMA.ANNI(CostoNuovo,G19,VitaUtile),"")</f>
        <v>33683.168316831674</v>
      </c>
      <c r="I19" s="1">
        <f t="shared" si="0"/>
        <v>116316.83168316833</v>
      </c>
    </row>
    <row r="20" spans="7:9" x14ac:dyDescent="0.25">
      <c r="G20">
        <f t="shared" si="1"/>
        <v>13</v>
      </c>
      <c r="H20" s="1">
        <f>IFERROR(_xll.FX.DEP.SOMMA.ANNI(CostoNuovo,G20,VitaUtile),"")</f>
        <v>36297.029702970285</v>
      </c>
      <c r="I20" s="1">
        <f t="shared" si="0"/>
        <v>113702.97029702971</v>
      </c>
    </row>
    <row r="21" spans="7:9" x14ac:dyDescent="0.25">
      <c r="G21">
        <f t="shared" si="1"/>
        <v>14</v>
      </c>
      <c r="H21" s="1">
        <f>IFERROR(_xll.FX.DEP.SOMMA.ANNI(CostoNuovo,G21,VitaUtile),"")</f>
        <v>38881.188118811871</v>
      </c>
      <c r="I21" s="1">
        <f t="shared" si="0"/>
        <v>111118.81188118813</v>
      </c>
    </row>
    <row r="22" spans="7:9" x14ac:dyDescent="0.25">
      <c r="G22">
        <f t="shared" si="1"/>
        <v>15</v>
      </c>
      <c r="H22" s="1">
        <f>IFERROR(_xll.FX.DEP.SOMMA.ANNI(CostoNuovo,G22,VitaUtile),"")</f>
        <v>41435.643564356433</v>
      </c>
      <c r="I22" s="1">
        <f t="shared" si="0"/>
        <v>108564.35643564357</v>
      </c>
    </row>
    <row r="23" spans="7:9" x14ac:dyDescent="0.25">
      <c r="G23">
        <f t="shared" si="1"/>
        <v>16</v>
      </c>
      <c r="H23" s="1">
        <f>IFERROR(_xll.FX.DEP.SOMMA.ANNI(CostoNuovo,G23,VitaUtile),"")</f>
        <v>43960.396039603955</v>
      </c>
      <c r="I23" s="1">
        <f t="shared" si="0"/>
        <v>106039.60396039605</v>
      </c>
    </row>
    <row r="24" spans="7:9" x14ac:dyDescent="0.25">
      <c r="G24">
        <f t="shared" si="1"/>
        <v>17</v>
      </c>
      <c r="H24" s="1">
        <f>IFERROR(_xll.FX.DEP.SOMMA.ANNI(CostoNuovo,G24,VitaUtile),"")</f>
        <v>46455.445544554452</v>
      </c>
      <c r="I24" s="1">
        <f t="shared" si="0"/>
        <v>103544.55445544556</v>
      </c>
    </row>
    <row r="25" spans="7:9" x14ac:dyDescent="0.25">
      <c r="G25">
        <f t="shared" si="1"/>
        <v>18</v>
      </c>
      <c r="H25" s="1">
        <f>IFERROR(_xll.FX.DEP.SOMMA.ANNI(CostoNuovo,G25,VitaUtile),"")</f>
        <v>48920.792079207924</v>
      </c>
      <c r="I25" s="1">
        <f t="shared" si="0"/>
        <v>101079.20792079208</v>
      </c>
    </row>
    <row r="26" spans="7:9" x14ac:dyDescent="0.25">
      <c r="G26">
        <f t="shared" si="1"/>
        <v>19</v>
      </c>
      <c r="H26" s="1">
        <f>IFERROR(_xll.FX.DEP.SOMMA.ANNI(CostoNuovo,G26,VitaUtile),"")</f>
        <v>51356.435643564364</v>
      </c>
      <c r="I26" s="1">
        <f t="shared" si="0"/>
        <v>98643.564356435643</v>
      </c>
    </row>
    <row r="27" spans="7:9" x14ac:dyDescent="0.25">
      <c r="G27">
        <f t="shared" si="1"/>
        <v>20</v>
      </c>
      <c r="H27" s="1">
        <f>IFERROR(_xll.FX.DEP.SOMMA.ANNI(CostoNuovo,G27,VitaUtile),"")</f>
        <v>53762.376237623772</v>
      </c>
      <c r="I27" s="1">
        <f t="shared" si="0"/>
        <v>96237.623762376228</v>
      </c>
    </row>
    <row r="28" spans="7:9" x14ac:dyDescent="0.25">
      <c r="G28">
        <f t="shared" si="1"/>
        <v>21</v>
      </c>
      <c r="H28" s="1">
        <f>IFERROR(_xll.FX.DEP.SOMMA.ANNI(CostoNuovo,G28,VitaUtile),"")</f>
        <v>56138.613861386148</v>
      </c>
      <c r="I28" s="1">
        <f t="shared" si="0"/>
        <v>93861.38613861386</v>
      </c>
    </row>
    <row r="29" spans="7:9" x14ac:dyDescent="0.25">
      <c r="G29">
        <f t="shared" si="1"/>
        <v>22</v>
      </c>
      <c r="H29" s="1">
        <f>IFERROR(_xll.FX.DEP.SOMMA.ANNI(CostoNuovo,G29,VitaUtile),"")</f>
        <v>58485.148514851498</v>
      </c>
      <c r="I29" s="1">
        <f t="shared" si="0"/>
        <v>91514.851485148509</v>
      </c>
    </row>
    <row r="30" spans="7:9" x14ac:dyDescent="0.25">
      <c r="G30">
        <f t="shared" si="1"/>
        <v>23</v>
      </c>
      <c r="H30" s="1">
        <f>IFERROR(_xll.FX.DEP.SOMMA.ANNI(CostoNuovo,G30,VitaUtile),"")</f>
        <v>60801.980198019817</v>
      </c>
      <c r="I30" s="1">
        <f t="shared" si="0"/>
        <v>89198.019801980176</v>
      </c>
    </row>
    <row r="31" spans="7:9" x14ac:dyDescent="0.25">
      <c r="G31">
        <f t="shared" si="1"/>
        <v>24</v>
      </c>
      <c r="H31" s="1">
        <f>IFERROR(_xll.FX.DEP.SOMMA.ANNI(CostoNuovo,G31,VitaUtile),"")</f>
        <v>63089.108910891104</v>
      </c>
      <c r="I31" s="1">
        <f t="shared" si="0"/>
        <v>86910.891089108889</v>
      </c>
    </row>
    <row r="32" spans="7:9" x14ac:dyDescent="0.25">
      <c r="G32">
        <f t="shared" si="1"/>
        <v>25</v>
      </c>
      <c r="H32" s="1">
        <f>IFERROR(_xll.FX.DEP.SOMMA.ANNI(CostoNuovo,G32,VitaUtile),"")</f>
        <v>65346.534653465365</v>
      </c>
      <c r="I32" s="1">
        <f t="shared" si="0"/>
        <v>84653.465346534635</v>
      </c>
    </row>
    <row r="33" spans="2:9" x14ac:dyDescent="0.25">
      <c r="B33" s="7" t="s">
        <v>12</v>
      </c>
      <c r="C33" s="7"/>
      <c r="D33" s="7"/>
      <c r="E33" s="7"/>
      <c r="F33" s="7"/>
      <c r="G33">
        <f t="shared" si="1"/>
        <v>26</v>
      </c>
      <c r="H33" s="1">
        <f>IFERROR(_xll.FX.DEP.SOMMA.ANNI(CostoNuovo,G33,VitaUtile),"")</f>
        <v>67574.257425742588</v>
      </c>
      <c r="I33" s="1">
        <f t="shared" si="0"/>
        <v>82425.742574257412</v>
      </c>
    </row>
    <row r="34" spans="2:9" x14ac:dyDescent="0.25">
      <c r="B34" s="7"/>
      <c r="C34" s="7"/>
      <c r="D34" s="7"/>
      <c r="E34" s="7"/>
      <c r="F34" s="7"/>
      <c r="G34">
        <f t="shared" si="1"/>
        <v>27</v>
      </c>
      <c r="H34" s="1">
        <f>IFERROR(_xll.FX.DEP.SOMMA.ANNI(CostoNuovo,G34,VitaUtile),"")</f>
        <v>69772.277227722792</v>
      </c>
      <c r="I34" s="1">
        <f t="shared" si="0"/>
        <v>80227.722772277208</v>
      </c>
    </row>
    <row r="35" spans="2:9" x14ac:dyDescent="0.25">
      <c r="B35" s="7"/>
      <c r="C35" s="7"/>
      <c r="D35" s="7"/>
      <c r="E35" s="7"/>
      <c r="F35" s="7"/>
      <c r="G35">
        <f t="shared" si="1"/>
        <v>28</v>
      </c>
      <c r="H35" s="1">
        <f>IFERROR(_xll.FX.DEP.SOMMA.ANNI(CostoNuovo,G35,VitaUtile),"")</f>
        <v>71940.594059405965</v>
      </c>
      <c r="I35" s="1">
        <f t="shared" si="0"/>
        <v>78059.405940594035</v>
      </c>
    </row>
    <row r="36" spans="2:9" x14ac:dyDescent="0.25">
      <c r="B36" s="7"/>
      <c r="C36" s="7"/>
      <c r="D36" s="7"/>
      <c r="E36" s="7"/>
      <c r="F36" s="7"/>
      <c r="G36">
        <f t="shared" si="1"/>
        <v>29</v>
      </c>
      <c r="H36" s="1">
        <f>IFERROR(_xll.FX.DEP.SOMMA.ANNI(CostoNuovo,G36,VitaUtile),"")</f>
        <v>74079.207920792105</v>
      </c>
      <c r="I36" s="1">
        <f t="shared" si="0"/>
        <v>75920.792079207895</v>
      </c>
    </row>
    <row r="37" spans="2:9" x14ac:dyDescent="0.25">
      <c r="G37">
        <f t="shared" si="1"/>
        <v>30</v>
      </c>
      <c r="H37" s="1">
        <f>IFERROR(_xll.FX.DEP.SOMMA.ANNI(CostoNuovo,G37,VitaUtile),"")</f>
        <v>76188.118811881199</v>
      </c>
      <c r="I37" s="1">
        <f t="shared" si="0"/>
        <v>73811.881188118801</v>
      </c>
    </row>
    <row r="38" spans="2:9" x14ac:dyDescent="0.25">
      <c r="G38">
        <f t="shared" si="1"/>
        <v>31</v>
      </c>
      <c r="H38" s="1">
        <f>IFERROR(_xll.FX.DEP.SOMMA.ANNI(CostoNuovo,G38,VitaUtile),"")</f>
        <v>78267.326732673289</v>
      </c>
      <c r="I38" s="1">
        <f t="shared" si="0"/>
        <v>71732.673267326711</v>
      </c>
    </row>
    <row r="39" spans="2:9" x14ac:dyDescent="0.25">
      <c r="G39">
        <f t="shared" si="1"/>
        <v>32</v>
      </c>
      <c r="H39" s="1">
        <f>IFERROR(_xll.FX.DEP.SOMMA.ANNI(CostoNuovo,G39,VitaUtile),"")</f>
        <v>80316.831683168333</v>
      </c>
      <c r="I39" s="1">
        <f t="shared" si="0"/>
        <v>69683.168316831667</v>
      </c>
    </row>
    <row r="40" spans="2:9" x14ac:dyDescent="0.25">
      <c r="G40">
        <f t="shared" si="1"/>
        <v>33</v>
      </c>
      <c r="H40" s="1">
        <f>IFERROR(_xll.FX.DEP.SOMMA.ANNI(CostoNuovo,G40,VitaUtile),"")</f>
        <v>82336.63366336636</v>
      </c>
      <c r="I40" s="1">
        <f t="shared" ref="I40:I71" si="2">IF(G40&lt;&gt;"",CostoNuovo-H40,"")</f>
        <v>67663.36633663364</v>
      </c>
    </row>
    <row r="41" spans="2:9" x14ac:dyDescent="0.25">
      <c r="G41">
        <f t="shared" ref="G41:G72" si="3">IFERROR(IF(G40+1&lt;=VitaUtile,G40+1,""),"")</f>
        <v>34</v>
      </c>
      <c r="H41" s="1">
        <f>IFERROR(_xll.FX.DEP.SOMMA.ANNI(CostoNuovo,G41,VitaUtile),"")</f>
        <v>84326.732673267354</v>
      </c>
      <c r="I41" s="1">
        <f t="shared" si="2"/>
        <v>65673.267326732646</v>
      </c>
    </row>
    <row r="42" spans="2:9" x14ac:dyDescent="0.25">
      <c r="G42">
        <f t="shared" si="3"/>
        <v>35</v>
      </c>
      <c r="H42" s="1">
        <f>IFERROR(_xll.FX.DEP.SOMMA.ANNI(CostoNuovo,G42,VitaUtile),"")</f>
        <v>86287.128712871316</v>
      </c>
      <c r="I42" s="1">
        <f t="shared" si="2"/>
        <v>63712.871287128684</v>
      </c>
    </row>
    <row r="43" spans="2:9" x14ac:dyDescent="0.25">
      <c r="G43">
        <f t="shared" si="3"/>
        <v>36</v>
      </c>
      <c r="H43" s="1">
        <f>IFERROR(_xll.FX.DEP.SOMMA.ANNI(CostoNuovo,G43,VitaUtile),"")</f>
        <v>88217.821782178245</v>
      </c>
      <c r="I43" s="1">
        <f t="shared" si="2"/>
        <v>61782.178217821755</v>
      </c>
    </row>
    <row r="44" spans="2:9" x14ac:dyDescent="0.25">
      <c r="G44">
        <f t="shared" si="3"/>
        <v>37</v>
      </c>
      <c r="H44" s="1">
        <f>IFERROR(_xll.FX.DEP.SOMMA.ANNI(CostoNuovo,G44,VitaUtile),"")</f>
        <v>90118.811881188143</v>
      </c>
      <c r="I44" s="1">
        <f t="shared" si="2"/>
        <v>59881.188118811857</v>
      </c>
    </row>
    <row r="45" spans="2:9" x14ac:dyDescent="0.25">
      <c r="G45">
        <f t="shared" si="3"/>
        <v>38</v>
      </c>
      <c r="H45" s="1">
        <f>IFERROR(_xll.FX.DEP.SOMMA.ANNI(CostoNuovo,G45,VitaUtile),"")</f>
        <v>91990.099009901023</v>
      </c>
      <c r="I45" s="1">
        <f t="shared" si="2"/>
        <v>58009.900990098977</v>
      </c>
    </row>
    <row r="46" spans="2:9" x14ac:dyDescent="0.25">
      <c r="G46">
        <f t="shared" si="3"/>
        <v>39</v>
      </c>
      <c r="H46" s="1">
        <f>IFERROR(_xll.FX.DEP.SOMMA.ANNI(CostoNuovo,G46,VitaUtile),"")</f>
        <v>93831.683168316871</v>
      </c>
      <c r="I46" s="1">
        <f t="shared" si="2"/>
        <v>56168.316831683129</v>
      </c>
    </row>
    <row r="47" spans="2:9" x14ac:dyDescent="0.25">
      <c r="G47">
        <f t="shared" si="3"/>
        <v>40</v>
      </c>
      <c r="H47" s="1">
        <f>IFERROR(_xll.FX.DEP.SOMMA.ANNI(CostoNuovo,G47,VitaUtile),"")</f>
        <v>95643.564356435672</v>
      </c>
      <c r="I47" s="1">
        <f t="shared" si="2"/>
        <v>54356.435643564328</v>
      </c>
    </row>
    <row r="48" spans="2:9" x14ac:dyDescent="0.25">
      <c r="G48">
        <f t="shared" si="3"/>
        <v>41</v>
      </c>
      <c r="H48" s="1">
        <f>IFERROR(_xll.FX.DEP.SOMMA.ANNI(CostoNuovo,G48,VitaUtile),"")</f>
        <v>97425.742574257456</v>
      </c>
      <c r="I48" s="1">
        <f t="shared" si="2"/>
        <v>52574.257425742544</v>
      </c>
    </row>
    <row r="49" spans="7:9" x14ac:dyDescent="0.25">
      <c r="G49">
        <f t="shared" si="3"/>
        <v>42</v>
      </c>
      <c r="H49" s="1">
        <f>IFERROR(_xll.FX.DEP.SOMMA.ANNI(CostoNuovo,G49,VitaUtile),"")</f>
        <v>99178.217821782222</v>
      </c>
      <c r="I49" s="1">
        <f t="shared" si="2"/>
        <v>50821.782178217778</v>
      </c>
    </row>
    <row r="50" spans="7:9" x14ac:dyDescent="0.25">
      <c r="G50">
        <f t="shared" si="3"/>
        <v>43</v>
      </c>
      <c r="H50" s="1">
        <f>IFERROR(_xll.FX.DEP.SOMMA.ANNI(CostoNuovo,G50,VitaUtile),"")</f>
        <v>100900.99009900994</v>
      </c>
      <c r="I50" s="1">
        <f t="shared" si="2"/>
        <v>49099.009900990059</v>
      </c>
    </row>
    <row r="51" spans="7:9" x14ac:dyDescent="0.25">
      <c r="G51">
        <f t="shared" si="3"/>
        <v>44</v>
      </c>
      <c r="H51" s="1">
        <f>IFERROR(_xll.FX.DEP.SOMMA.ANNI(CostoNuovo,G51,VitaUtile),"")</f>
        <v>102594.05940594063</v>
      </c>
      <c r="I51" s="1">
        <f t="shared" si="2"/>
        <v>47405.940594059372</v>
      </c>
    </row>
    <row r="52" spans="7:9" x14ac:dyDescent="0.25">
      <c r="G52">
        <f t="shared" si="3"/>
        <v>45</v>
      </c>
      <c r="H52" s="1">
        <f>IFERROR(_xll.FX.DEP.SOMMA.ANNI(CostoNuovo,G52,VitaUtile),"")</f>
        <v>104257.4257425743</v>
      </c>
      <c r="I52" s="1">
        <f t="shared" si="2"/>
        <v>45742.574257425702</v>
      </c>
    </row>
    <row r="53" spans="7:9" x14ac:dyDescent="0.25">
      <c r="G53">
        <f t="shared" si="3"/>
        <v>46</v>
      </c>
      <c r="H53" s="1">
        <f>IFERROR(_xll.FX.DEP.SOMMA.ANNI(CostoNuovo,G53,VitaUtile),"")</f>
        <v>105891.08910891094</v>
      </c>
      <c r="I53" s="1">
        <f t="shared" si="2"/>
        <v>44108.910891089065</v>
      </c>
    </row>
    <row r="54" spans="7:9" x14ac:dyDescent="0.25">
      <c r="G54">
        <f t="shared" si="3"/>
        <v>47</v>
      </c>
      <c r="H54" s="1">
        <f>IFERROR(_xll.FX.DEP.SOMMA.ANNI(CostoNuovo,G54,VitaUtile),"")</f>
        <v>107495.04950495054</v>
      </c>
      <c r="I54" s="1">
        <f t="shared" si="2"/>
        <v>42504.950495049459</v>
      </c>
    </row>
    <row r="55" spans="7:9" x14ac:dyDescent="0.25">
      <c r="G55">
        <f t="shared" si="3"/>
        <v>48</v>
      </c>
      <c r="H55" s="1">
        <f>IFERROR(_xll.FX.DEP.SOMMA.ANNI(CostoNuovo,G55,VitaUtile),"")</f>
        <v>109069.30693069311</v>
      </c>
      <c r="I55" s="1">
        <f t="shared" si="2"/>
        <v>40930.693069306886</v>
      </c>
    </row>
    <row r="56" spans="7:9" x14ac:dyDescent="0.25">
      <c r="G56">
        <f t="shared" si="3"/>
        <v>49</v>
      </c>
      <c r="H56" s="1">
        <f>IFERROR(_xll.FX.DEP.SOMMA.ANNI(CostoNuovo,G56,VitaUtile),"")</f>
        <v>110613.86138613867</v>
      </c>
      <c r="I56" s="1">
        <f t="shared" si="2"/>
        <v>39386.138613861331</v>
      </c>
    </row>
    <row r="57" spans="7:9" x14ac:dyDescent="0.25">
      <c r="G57">
        <f t="shared" si="3"/>
        <v>50</v>
      </c>
      <c r="H57" s="1">
        <f>IFERROR(_xll.FX.DEP.SOMMA.ANNI(CostoNuovo,G57,VitaUtile),"")</f>
        <v>112128.71287128718</v>
      </c>
      <c r="I57" s="1">
        <f t="shared" si="2"/>
        <v>37871.287128712822</v>
      </c>
    </row>
    <row r="58" spans="7:9" x14ac:dyDescent="0.25">
      <c r="G58">
        <f t="shared" si="3"/>
        <v>51</v>
      </c>
      <c r="H58" s="1">
        <f>IFERROR(_xll.FX.DEP.SOMMA.ANNI(CostoNuovo,G58,VitaUtile),"")</f>
        <v>113613.86138613867</v>
      </c>
      <c r="I58" s="1">
        <f t="shared" si="2"/>
        <v>36386.138613861331</v>
      </c>
    </row>
    <row r="59" spans="7:9" x14ac:dyDescent="0.25">
      <c r="G59">
        <f t="shared" si="3"/>
        <v>52</v>
      </c>
      <c r="H59" s="1">
        <f>IFERROR(_xll.FX.DEP.SOMMA.ANNI(CostoNuovo,G59,VitaUtile),"")</f>
        <v>115069.30693069313</v>
      </c>
      <c r="I59" s="1">
        <f t="shared" si="2"/>
        <v>34930.693069306872</v>
      </c>
    </row>
    <row r="60" spans="7:9" x14ac:dyDescent="0.25">
      <c r="G60">
        <f t="shared" si="3"/>
        <v>53</v>
      </c>
      <c r="H60" s="1">
        <f>IFERROR(_xll.FX.DEP.SOMMA.ANNI(CostoNuovo,G60,VitaUtile),"")</f>
        <v>116495.04950495056</v>
      </c>
      <c r="I60" s="1">
        <f t="shared" si="2"/>
        <v>33504.950495049445</v>
      </c>
    </row>
    <row r="61" spans="7:9" x14ac:dyDescent="0.25">
      <c r="G61">
        <f t="shared" si="3"/>
        <v>54</v>
      </c>
      <c r="H61" s="1">
        <f>IFERROR(_xll.FX.DEP.SOMMA.ANNI(CostoNuovo,G61,VitaUtile),"")</f>
        <v>117891.08910891095</v>
      </c>
      <c r="I61" s="1">
        <f t="shared" si="2"/>
        <v>32108.91089108905</v>
      </c>
    </row>
    <row r="62" spans="7:9" x14ac:dyDescent="0.25">
      <c r="G62">
        <f t="shared" si="3"/>
        <v>55</v>
      </c>
      <c r="H62" s="1">
        <f>IFERROR(_xll.FX.DEP.SOMMA.ANNI(CostoNuovo,G62,VitaUtile),"")</f>
        <v>119257.42574257431</v>
      </c>
      <c r="I62" s="1">
        <f t="shared" si="2"/>
        <v>30742.574257425687</v>
      </c>
    </row>
    <row r="63" spans="7:9" x14ac:dyDescent="0.25">
      <c r="G63">
        <f t="shared" si="3"/>
        <v>56</v>
      </c>
      <c r="H63" s="1">
        <f>IFERROR(_xll.FX.DEP.SOMMA.ANNI(CostoNuovo,G63,VitaUtile),"")</f>
        <v>120594.05940594066</v>
      </c>
      <c r="I63" s="1">
        <f t="shared" si="2"/>
        <v>29405.940594059342</v>
      </c>
    </row>
    <row r="64" spans="7:9" x14ac:dyDescent="0.25">
      <c r="G64">
        <f t="shared" si="3"/>
        <v>57</v>
      </c>
      <c r="H64" s="1">
        <f>IFERROR(_xll.FX.DEP.SOMMA.ANNI(CostoNuovo,G64,VitaUtile),"")</f>
        <v>121900.99009900996</v>
      </c>
      <c r="I64" s="1">
        <f t="shared" si="2"/>
        <v>28099.009900990044</v>
      </c>
    </row>
    <row r="65" spans="7:9" x14ac:dyDescent="0.25">
      <c r="G65">
        <f t="shared" si="3"/>
        <v>58</v>
      </c>
      <c r="H65" s="1">
        <f>IFERROR(_xll.FX.DEP.SOMMA.ANNI(CostoNuovo,G65,VitaUtile),"")</f>
        <v>123178.21782178224</v>
      </c>
      <c r="I65" s="1">
        <f t="shared" si="2"/>
        <v>26821.782178217763</v>
      </c>
    </row>
    <row r="66" spans="7:9" x14ac:dyDescent="0.25">
      <c r="G66">
        <f t="shared" si="3"/>
        <v>59</v>
      </c>
      <c r="H66" s="1">
        <f>IFERROR(_xll.FX.DEP.SOMMA.ANNI(CostoNuovo,G66,VitaUtile),"")</f>
        <v>124425.74257425749</v>
      </c>
      <c r="I66" s="1">
        <f t="shared" si="2"/>
        <v>25574.257425742515</v>
      </c>
    </row>
    <row r="67" spans="7:9" x14ac:dyDescent="0.25">
      <c r="G67">
        <f t="shared" si="3"/>
        <v>60</v>
      </c>
      <c r="H67" s="1">
        <f>IFERROR(_xll.FX.DEP.SOMMA.ANNI(CostoNuovo,G67,VitaUtile),"")</f>
        <v>125643.5643564357</v>
      </c>
      <c r="I67" s="1">
        <f t="shared" si="2"/>
        <v>24356.435643564299</v>
      </c>
    </row>
    <row r="68" spans="7:9" x14ac:dyDescent="0.25">
      <c r="G68">
        <f t="shared" si="3"/>
        <v>61</v>
      </c>
      <c r="H68" s="1">
        <f>IFERROR(_xll.FX.DEP.SOMMA.ANNI(CostoNuovo,G68,VitaUtile),"")</f>
        <v>126831.6831683169</v>
      </c>
      <c r="I68" s="1">
        <f t="shared" si="2"/>
        <v>23168.3168316831</v>
      </c>
    </row>
    <row r="69" spans="7:9" x14ac:dyDescent="0.25">
      <c r="G69">
        <f t="shared" si="3"/>
        <v>62</v>
      </c>
      <c r="H69" s="1">
        <f>IFERROR(_xll.FX.DEP.SOMMA.ANNI(CostoNuovo,G69,VitaUtile),"")</f>
        <v>127990.09900990105</v>
      </c>
      <c r="I69" s="1">
        <f t="shared" si="2"/>
        <v>22009.900990098948</v>
      </c>
    </row>
    <row r="70" spans="7:9" x14ac:dyDescent="0.25">
      <c r="G70">
        <f t="shared" si="3"/>
        <v>63</v>
      </c>
      <c r="H70" s="1">
        <f>IFERROR(_xll.FX.DEP.SOMMA.ANNI(CostoNuovo,G70,VitaUtile),"")</f>
        <v>129118.81188118819</v>
      </c>
      <c r="I70" s="1">
        <f t="shared" si="2"/>
        <v>20881.188118811813</v>
      </c>
    </row>
    <row r="71" spans="7:9" x14ac:dyDescent="0.25">
      <c r="G71">
        <f t="shared" si="3"/>
        <v>64</v>
      </c>
      <c r="H71" s="1">
        <f>IFERROR(_xll.FX.DEP.SOMMA.ANNI(CostoNuovo,G71,VitaUtile),"")</f>
        <v>130217.82178217829</v>
      </c>
      <c r="I71" s="1">
        <f t="shared" si="2"/>
        <v>19782.178217821711</v>
      </c>
    </row>
    <row r="72" spans="7:9" x14ac:dyDescent="0.25">
      <c r="G72">
        <f t="shared" si="3"/>
        <v>65</v>
      </c>
      <c r="H72" s="1">
        <f>IFERROR(_xll.FX.DEP.SOMMA.ANNI(CostoNuovo,G72,VitaUtile),"")</f>
        <v>131287.12871287134</v>
      </c>
      <c r="I72" s="1">
        <f t="shared" ref="I72:I103" si="4">IF(G72&lt;&gt;"",CostoNuovo-H72,"")</f>
        <v>18712.871287128655</v>
      </c>
    </row>
    <row r="73" spans="7:9" x14ac:dyDescent="0.25">
      <c r="G73">
        <f t="shared" ref="G73:G107" si="5">IFERROR(IF(G72+1&lt;=VitaUtile,G72+1,""),"")</f>
        <v>66</v>
      </c>
      <c r="H73" s="1">
        <f>IFERROR(_xll.FX.DEP.SOMMA.ANNI(CostoNuovo,G73,VitaUtile),"")</f>
        <v>132326.7326732674</v>
      </c>
      <c r="I73" s="1">
        <f t="shared" si="4"/>
        <v>17673.267326732603</v>
      </c>
    </row>
    <row r="74" spans="7:9" x14ac:dyDescent="0.25">
      <c r="G74">
        <f t="shared" si="5"/>
        <v>67</v>
      </c>
      <c r="H74" s="1">
        <f>IFERROR(_xll.FX.DEP.SOMMA.ANNI(CostoNuovo,G74,VitaUtile),"")</f>
        <v>133336.6336633664</v>
      </c>
      <c r="I74" s="1">
        <f t="shared" si="4"/>
        <v>16663.366336633597</v>
      </c>
    </row>
    <row r="75" spans="7:9" x14ac:dyDescent="0.25">
      <c r="G75">
        <f t="shared" si="5"/>
        <v>68</v>
      </c>
      <c r="H75" s="1">
        <f>IFERROR(_xll.FX.DEP.SOMMA.ANNI(CostoNuovo,G75,VitaUtile),"")</f>
        <v>134316.83168316839</v>
      </c>
      <c r="I75" s="1">
        <f t="shared" si="4"/>
        <v>15683.168316831609</v>
      </c>
    </row>
    <row r="76" spans="7:9" x14ac:dyDescent="0.25">
      <c r="G76">
        <f t="shared" si="5"/>
        <v>69</v>
      </c>
      <c r="H76" s="1">
        <f>IFERROR(_xll.FX.DEP.SOMMA.ANNI(CostoNuovo,G76,VitaUtile),"")</f>
        <v>135267.32673267333</v>
      </c>
      <c r="I76" s="1">
        <f t="shared" si="4"/>
        <v>14732.673267326667</v>
      </c>
    </row>
    <row r="77" spans="7:9" x14ac:dyDescent="0.25">
      <c r="G77">
        <f t="shared" si="5"/>
        <v>70</v>
      </c>
      <c r="H77" s="1">
        <f>IFERROR(_xll.FX.DEP.SOMMA.ANNI(CostoNuovo,G77,VitaUtile),"")</f>
        <v>136188.11881188126</v>
      </c>
      <c r="I77" s="1">
        <f t="shared" si="4"/>
        <v>13811.881188118743</v>
      </c>
    </row>
    <row r="78" spans="7:9" x14ac:dyDescent="0.25">
      <c r="G78">
        <f t="shared" si="5"/>
        <v>71</v>
      </c>
      <c r="H78" s="1">
        <f>IFERROR(_xll.FX.DEP.SOMMA.ANNI(CostoNuovo,G78,VitaUtile),"")</f>
        <v>137079.20792079216</v>
      </c>
      <c r="I78" s="1">
        <f t="shared" si="4"/>
        <v>12920.792079207837</v>
      </c>
    </row>
    <row r="79" spans="7:9" x14ac:dyDescent="0.25">
      <c r="G79">
        <f t="shared" si="5"/>
        <v>72</v>
      </c>
      <c r="H79" s="1">
        <f>IFERROR(_xll.FX.DEP.SOMMA.ANNI(CostoNuovo,G79,VitaUtile),"")</f>
        <v>137940.59405940602</v>
      </c>
      <c r="I79" s="1">
        <f t="shared" si="4"/>
        <v>12059.405940593977</v>
      </c>
    </row>
    <row r="80" spans="7:9" x14ac:dyDescent="0.25">
      <c r="G80">
        <f t="shared" si="5"/>
        <v>73</v>
      </c>
      <c r="H80" s="1">
        <f>IFERROR(_xll.FX.DEP.SOMMA.ANNI(CostoNuovo,G80,VitaUtile),"")</f>
        <v>138772.27722772284</v>
      </c>
      <c r="I80" s="1">
        <f t="shared" si="4"/>
        <v>11227.722772277164</v>
      </c>
    </row>
    <row r="81" spans="7:9" x14ac:dyDescent="0.25">
      <c r="G81">
        <f t="shared" si="5"/>
        <v>74</v>
      </c>
      <c r="H81" s="1">
        <f>IFERROR(_xll.FX.DEP.SOMMA.ANNI(CostoNuovo,G81,VitaUtile),"")</f>
        <v>139574.25742574266</v>
      </c>
      <c r="I81" s="1">
        <f t="shared" si="4"/>
        <v>10425.74257425734</v>
      </c>
    </row>
    <row r="82" spans="7:9" x14ac:dyDescent="0.25">
      <c r="G82">
        <f t="shared" si="5"/>
        <v>75</v>
      </c>
      <c r="H82" s="1">
        <f>IFERROR(_xll.FX.DEP.SOMMA.ANNI(CostoNuovo,G82,VitaUtile),"")</f>
        <v>140346.53465346541</v>
      </c>
      <c r="I82" s="1">
        <f t="shared" si="4"/>
        <v>9653.4653465345909</v>
      </c>
    </row>
    <row r="83" spans="7:9" x14ac:dyDescent="0.25">
      <c r="G83">
        <f t="shared" si="5"/>
        <v>76</v>
      </c>
      <c r="H83" s="1">
        <f>IFERROR(_xll.FX.DEP.SOMMA.ANNI(CostoNuovo,G83,VitaUtile),"")</f>
        <v>141089.10891089117</v>
      </c>
      <c r="I83" s="1">
        <f t="shared" si="4"/>
        <v>8910.8910891088308</v>
      </c>
    </row>
    <row r="84" spans="7:9" x14ac:dyDescent="0.25">
      <c r="G84">
        <f t="shared" si="5"/>
        <v>77</v>
      </c>
      <c r="H84" s="1">
        <f>IFERROR(_xll.FX.DEP.SOMMA.ANNI(CostoNuovo,G84,VitaUtile),"")</f>
        <v>141801.98019801988</v>
      </c>
      <c r="I84" s="1">
        <f t="shared" si="4"/>
        <v>8198.0198019801173</v>
      </c>
    </row>
    <row r="85" spans="7:9" x14ac:dyDescent="0.25">
      <c r="G85">
        <f t="shared" si="5"/>
        <v>78</v>
      </c>
      <c r="H85" s="1">
        <f>IFERROR(_xll.FX.DEP.SOMMA.ANNI(CostoNuovo,G85,VitaUtile),"")</f>
        <v>142485.14851485155</v>
      </c>
      <c r="I85" s="1">
        <f t="shared" si="4"/>
        <v>7514.8514851484506</v>
      </c>
    </row>
    <row r="86" spans="7:9" x14ac:dyDescent="0.25">
      <c r="G86">
        <f t="shared" si="5"/>
        <v>79</v>
      </c>
      <c r="H86" s="1">
        <f>IFERROR(_xll.FX.DEP.SOMMA.ANNI(CostoNuovo,G86,VitaUtile),"")</f>
        <v>143138.61386138623</v>
      </c>
      <c r="I86" s="1">
        <f t="shared" si="4"/>
        <v>6861.3861386137723</v>
      </c>
    </row>
    <row r="87" spans="7:9" x14ac:dyDescent="0.25">
      <c r="G87">
        <f t="shared" si="5"/>
        <v>80</v>
      </c>
      <c r="H87" s="1">
        <f>IFERROR(_xll.FX.DEP.SOMMA.ANNI(CostoNuovo,G87,VitaUtile),"")</f>
        <v>143762.37623762383</v>
      </c>
      <c r="I87" s="1">
        <f t="shared" si="4"/>
        <v>6237.6237623761699</v>
      </c>
    </row>
    <row r="88" spans="7:9" x14ac:dyDescent="0.25">
      <c r="G88">
        <f t="shared" si="5"/>
        <v>81</v>
      </c>
      <c r="H88" s="1">
        <f>IFERROR(_xll.FX.DEP.SOMMA.ANNI(CostoNuovo,G88,VitaUtile),"")</f>
        <v>144356.43564356444</v>
      </c>
      <c r="I88" s="1">
        <f t="shared" si="4"/>
        <v>5643.564356435556</v>
      </c>
    </row>
    <row r="89" spans="7:9" x14ac:dyDescent="0.25">
      <c r="G89">
        <f t="shared" si="5"/>
        <v>82</v>
      </c>
      <c r="H89" s="1">
        <f>IFERROR(_xll.FX.DEP.SOMMA.ANNI(CostoNuovo,G89,VitaUtile),"")</f>
        <v>144920.79207920801</v>
      </c>
      <c r="I89" s="1">
        <f t="shared" si="4"/>
        <v>5079.2079207919887</v>
      </c>
    </row>
    <row r="90" spans="7:9" x14ac:dyDescent="0.25">
      <c r="G90">
        <f t="shared" si="5"/>
        <v>83</v>
      </c>
      <c r="H90" s="1">
        <f>IFERROR(_xll.FX.DEP.SOMMA.ANNI(CostoNuovo,G90,VitaUtile),"")</f>
        <v>145455.44554455453</v>
      </c>
      <c r="I90" s="1">
        <f t="shared" si="4"/>
        <v>4544.5544554454682</v>
      </c>
    </row>
    <row r="91" spans="7:9" x14ac:dyDescent="0.25">
      <c r="G91">
        <f t="shared" si="5"/>
        <v>84</v>
      </c>
      <c r="H91" s="1">
        <f>IFERROR(_xll.FX.DEP.SOMMA.ANNI(CostoNuovo,G91,VitaUtile),"")</f>
        <v>145960.39603960403</v>
      </c>
      <c r="I91" s="1">
        <f t="shared" si="4"/>
        <v>4039.6039603959653</v>
      </c>
    </row>
    <row r="92" spans="7:9" x14ac:dyDescent="0.25">
      <c r="G92">
        <f t="shared" si="5"/>
        <v>85</v>
      </c>
      <c r="H92" s="1">
        <f>IFERROR(_xll.FX.DEP.SOMMA.ANNI(CostoNuovo,G92,VitaUtile),"")</f>
        <v>146435.64356435652</v>
      </c>
      <c r="I92" s="1">
        <f t="shared" si="4"/>
        <v>3564.3564356434799</v>
      </c>
    </row>
    <row r="93" spans="7:9" x14ac:dyDescent="0.25">
      <c r="G93">
        <f t="shared" si="5"/>
        <v>86</v>
      </c>
      <c r="H93" s="1">
        <f>IFERROR(_xll.FX.DEP.SOMMA.ANNI(CostoNuovo,G93,VitaUtile),"")</f>
        <v>146881.18811881196</v>
      </c>
      <c r="I93" s="1">
        <f t="shared" si="4"/>
        <v>3118.8118811880413</v>
      </c>
    </row>
    <row r="94" spans="7:9" x14ac:dyDescent="0.25">
      <c r="G94">
        <f t="shared" si="5"/>
        <v>87</v>
      </c>
      <c r="H94" s="1">
        <f>IFERROR(_xll.FX.DEP.SOMMA.ANNI(CostoNuovo,G94,VitaUtile),"")</f>
        <v>147297.02970297038</v>
      </c>
      <c r="I94" s="1">
        <f t="shared" si="4"/>
        <v>2702.9702970296203</v>
      </c>
    </row>
    <row r="95" spans="7:9" x14ac:dyDescent="0.25">
      <c r="G95">
        <f t="shared" si="5"/>
        <v>88</v>
      </c>
      <c r="H95" s="1">
        <f>IFERROR(_xll.FX.DEP.SOMMA.ANNI(CostoNuovo,G95,VitaUtile),"")</f>
        <v>147683.16831683175</v>
      </c>
      <c r="I95" s="1">
        <f t="shared" si="4"/>
        <v>2316.8316831682459</v>
      </c>
    </row>
    <row r="96" spans="7:9" x14ac:dyDescent="0.25">
      <c r="G96">
        <f t="shared" si="5"/>
        <v>89</v>
      </c>
      <c r="H96" s="1">
        <f>IFERROR(_xll.FX.DEP.SOMMA.ANNI(CostoNuovo,G96,VitaUtile),"")</f>
        <v>148039.60396039611</v>
      </c>
      <c r="I96" s="1">
        <f t="shared" si="4"/>
        <v>1960.3960396038892</v>
      </c>
    </row>
    <row r="97" spans="7:9" x14ac:dyDescent="0.25">
      <c r="G97">
        <f t="shared" si="5"/>
        <v>90</v>
      </c>
      <c r="H97" s="1">
        <f>IFERROR(_xll.FX.DEP.SOMMA.ANNI(CostoNuovo,G97,VitaUtile),"")</f>
        <v>148366.33663366345</v>
      </c>
      <c r="I97" s="1">
        <f t="shared" si="4"/>
        <v>1633.6633663365501</v>
      </c>
    </row>
    <row r="98" spans="7:9" x14ac:dyDescent="0.25">
      <c r="G98">
        <f t="shared" si="5"/>
        <v>91</v>
      </c>
      <c r="H98" s="1">
        <f>IFERROR(_xll.FX.DEP.SOMMA.ANNI(CostoNuovo,G98,VitaUtile),"")</f>
        <v>148663.36633663374</v>
      </c>
      <c r="I98" s="1">
        <f t="shared" si="4"/>
        <v>1336.6336633662577</v>
      </c>
    </row>
    <row r="99" spans="7:9" x14ac:dyDescent="0.25">
      <c r="G99">
        <f t="shared" si="5"/>
        <v>92</v>
      </c>
      <c r="H99" s="1">
        <f>IFERROR(_xll.FX.DEP.SOMMA.ANNI(CostoNuovo,G99,VitaUtile),"")</f>
        <v>148930.69306930702</v>
      </c>
      <c r="I99" s="1">
        <f t="shared" si="4"/>
        <v>1069.3069306929829</v>
      </c>
    </row>
    <row r="100" spans="7:9" x14ac:dyDescent="0.25">
      <c r="G100">
        <f t="shared" si="5"/>
        <v>93</v>
      </c>
      <c r="H100" s="1">
        <f>IFERROR(_xll.FX.DEP.SOMMA.ANNI(CostoNuovo,G100,VitaUtile),"")</f>
        <v>149168.31683168325</v>
      </c>
      <c r="I100" s="1">
        <f t="shared" si="4"/>
        <v>831.68316831675475</v>
      </c>
    </row>
    <row r="101" spans="7:9" x14ac:dyDescent="0.25">
      <c r="G101">
        <f t="shared" si="5"/>
        <v>94</v>
      </c>
      <c r="H101" s="1">
        <f>IFERROR(_xll.FX.DEP.SOMMA.ANNI(CostoNuovo,G101,VitaUtile),"")</f>
        <v>149376.23762376246</v>
      </c>
      <c r="I101" s="1">
        <f t="shared" si="4"/>
        <v>623.76237623754423</v>
      </c>
    </row>
    <row r="102" spans="7:9" x14ac:dyDescent="0.25">
      <c r="G102">
        <f t="shared" si="5"/>
        <v>95</v>
      </c>
      <c r="H102" s="1">
        <f>IFERROR(_xll.FX.DEP.SOMMA.ANNI(CostoNuovo,G102,VitaUtile),"")</f>
        <v>149554.45544554465</v>
      </c>
      <c r="I102" s="1">
        <f t="shared" si="4"/>
        <v>445.54455445535132</v>
      </c>
    </row>
    <row r="103" spans="7:9" x14ac:dyDescent="0.25">
      <c r="G103">
        <f t="shared" si="5"/>
        <v>96</v>
      </c>
      <c r="H103" s="1">
        <f>IFERROR(_xll.FX.DEP.SOMMA.ANNI(CostoNuovo,G103,VitaUtile),"")</f>
        <v>149702.97029702979</v>
      </c>
      <c r="I103" s="1">
        <f t="shared" si="4"/>
        <v>297.02970297020511</v>
      </c>
    </row>
    <row r="104" spans="7:9" x14ac:dyDescent="0.25">
      <c r="G104">
        <f t="shared" si="5"/>
        <v>97</v>
      </c>
      <c r="H104" s="1">
        <f>IFERROR(_xll.FX.DEP.SOMMA.ANNI(CostoNuovo,G104,VitaUtile),"")</f>
        <v>149821.78217821789</v>
      </c>
      <c r="I104" s="1">
        <f t="shared" ref="I104:I107" si="6">IF(G104&lt;&gt;"",CostoNuovo-H104,"")</f>
        <v>178.2178217821056</v>
      </c>
    </row>
    <row r="105" spans="7:9" x14ac:dyDescent="0.25">
      <c r="G105">
        <f t="shared" si="5"/>
        <v>98</v>
      </c>
      <c r="H105" s="1">
        <f>IFERROR(_xll.FX.DEP.SOMMA.ANNI(CostoNuovo,G105,VitaUtile),"")</f>
        <v>149910.89108910901</v>
      </c>
      <c r="I105" s="1">
        <f t="shared" si="6"/>
        <v>89.108910890994594</v>
      </c>
    </row>
    <row r="106" spans="7:9" x14ac:dyDescent="0.25">
      <c r="G106">
        <f t="shared" si="5"/>
        <v>99</v>
      </c>
      <c r="H106" s="1">
        <f>IFERROR(_xll.FX.DEP.SOMMA.ANNI(CostoNuovo,G106,VitaUtile),"")</f>
        <v>149970.29702970304</v>
      </c>
      <c r="I106" s="1">
        <f t="shared" si="6"/>
        <v>29.702970296959393</v>
      </c>
    </row>
    <row r="107" spans="7:9" x14ac:dyDescent="0.25">
      <c r="G107">
        <f t="shared" si="5"/>
        <v>100</v>
      </c>
      <c r="H107" s="1">
        <f>IFERROR(_xll.FX.DEP.SOMMA.ANNI(CostoNuovo,G107,VitaUtile),"")</f>
        <v>150000.00000000006</v>
      </c>
      <c r="I107" s="1">
        <f t="shared" si="6"/>
        <v>-5.8207660913467407E-11</v>
      </c>
    </row>
  </sheetData>
  <sheetProtection sheet="1" objects="1" scenarios="1" formatCells="0"/>
  <mergeCells count="5">
    <mergeCell ref="B1:F1"/>
    <mergeCell ref="B2:F2"/>
    <mergeCell ref="B3:F3"/>
    <mergeCell ref="B4:F4"/>
    <mergeCell ref="B33:F36"/>
  </mergeCells>
  <hyperlinks>
    <hyperlink ref="B4" r:id="rId1"/>
  </hyperlinks>
  <pageMargins left="0.7" right="0.7" top="0.75" bottom="0.75" header="0.3" footer="0.3"/>
  <pageSetup paperSize="9" scale="67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3</vt:i4>
      </vt:variant>
    </vt:vector>
  </HeadingPairs>
  <TitlesOfParts>
    <vt:vector size="4" baseType="lpstr">
      <vt:lpstr>CRD Impianti</vt:lpstr>
      <vt:lpstr>'CRD Impianti'!Area_stampa</vt:lpstr>
      <vt:lpstr>CostoNuovo</vt:lpstr>
      <vt:lpstr>VitaUtile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Ghirardini</dc:creator>
  <cp:lastModifiedBy>Giacomo-PC</cp:lastModifiedBy>
  <cp:lastPrinted>2015-02-23T16:43:38Z</cp:lastPrinted>
  <dcterms:created xsi:type="dcterms:W3CDTF">2015-02-22T22:09:18Z</dcterms:created>
  <dcterms:modified xsi:type="dcterms:W3CDTF">2015-02-24T08:50:09Z</dcterms:modified>
</cp:coreProperties>
</file>