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I\8-Software\forExcel\forExcel-Esempi\"/>
    </mc:Choice>
  </mc:AlternateContent>
  <bookViews>
    <workbookView xWindow="0" yWindow="0" windowWidth="20490" windowHeight="7755" tabRatio="484"/>
  </bookViews>
  <sheets>
    <sheet name="Piano Interrato" sheetId="1" r:id="rId1"/>
    <sheet name="VENDITE" sheetId="2" r:id="rId2"/>
  </sheets>
  <definedNames>
    <definedName name="_xlnm._FilterDatabase" localSheetId="1" hidden="1">VENDITE!$A$1:$H$13</definedName>
    <definedName name="_xlnm.Print_Area" localSheetId="0">'Piano Interrato'!$A$1:$Q$31</definedName>
    <definedName name="Garage01_Area" localSheetId="0">'Piano Interrato'!$K$5:$O$5</definedName>
    <definedName name="Garage02_Area" localSheetId="0">'Piano Interrato'!$K$6:$O$6</definedName>
    <definedName name="Garage03_Area" localSheetId="0">'Piano Interrato'!$K$7:$O$7</definedName>
    <definedName name="Garage04_Area" localSheetId="0">'Piano Interrato'!$K$8:$O$8</definedName>
    <definedName name="Garage05_Area" localSheetId="0">'Piano Interrato'!$K$9:$O$9</definedName>
    <definedName name="Garage06_Area" localSheetId="0">'Piano Interrato'!$K$10:$O$10</definedName>
    <definedName name="Garage07_Area" localSheetId="0">'Piano Interrato'!$K$11:$O$11</definedName>
    <definedName name="Garage08_Area" localSheetId="0">'Piano Interrato'!$K$12:$O$12</definedName>
    <definedName name="Garage09_Area" localSheetId="0">'Piano Interrato'!$K$13:$O$13</definedName>
    <definedName name="Garage10_Area" localSheetId="0">'Piano Interrato'!$K$14:$O$14</definedName>
    <definedName name="Garage11_Area" localSheetId="0">'Piano Interrato'!$K$15:$O$15</definedName>
    <definedName name="Garage12_Area" localSheetId="0">'Piano Interrato'!$K$16:$O$16</definedName>
    <definedName name="Garage13_Area" localSheetId="0">'Piano Interrato'!$K$17:$O$17</definedName>
    <definedName name="Garage14_Area" localSheetId="0">'Piano Interrato'!$K$18:$O$18</definedName>
    <definedName name="Garage15_Area" localSheetId="0">'Piano Interrato'!$K$19:$O$19</definedName>
    <definedName name="Garage16_Area" localSheetId="0">'Piano Interrato'!$K$20:$O$20</definedName>
    <definedName name="Garage17_Area" localSheetId="0">'Piano Interrato'!$K$21:$O$21</definedName>
    <definedName name="Garage18_Area" localSheetId="0">'Piano Interrato'!$K$22:$O$22</definedName>
    <definedName name="Garage19_Area" localSheetId="0">'Piano Interrato'!$K$23:$O$23</definedName>
    <definedName name="Tabella_Superfici" localSheetId="0">'Piano Interrato'!$K$4:$O$23</definedName>
    <definedName name="UNITA">VENDITE!$A$1:$H$20</definedName>
    <definedName name="Unità">VENDITE!$A$1:$G$14</definedName>
  </definedNames>
  <calcPr calcId="152511"/>
</workbook>
</file>

<file path=xl/calcChain.xml><?xml version="1.0" encoding="utf-8"?>
<calcChain xmlns="http://schemas.openxmlformats.org/spreadsheetml/2006/main">
  <c r="O24" i="1" l="1"/>
  <c r="M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5" i="1"/>
  <c r="B14" i="2"/>
  <c r="H14" i="2" s="1"/>
  <c r="B15" i="2"/>
  <c r="H15" i="2" s="1"/>
  <c r="B16" i="2"/>
  <c r="H16" i="2" s="1"/>
  <c r="B17" i="2"/>
  <c r="H17" i="2" s="1"/>
  <c r="B18" i="2"/>
  <c r="H18" i="2" s="1"/>
  <c r="B19" i="2"/>
  <c r="H19" i="2" s="1"/>
  <c r="B20" i="2"/>
  <c r="H20" i="2" s="1"/>
  <c r="B3" i="2"/>
  <c r="B4" i="2"/>
  <c r="B5" i="2"/>
  <c r="B6" i="2"/>
  <c r="B7" i="2"/>
  <c r="B8" i="2"/>
  <c r="B9" i="2"/>
  <c r="B10" i="2"/>
  <c r="B11" i="2"/>
  <c r="B12" i="2"/>
  <c r="B13" i="2"/>
  <c r="B2" i="2"/>
  <c r="H3" i="2" l="1"/>
  <c r="H4" i="2"/>
  <c r="H5" i="2"/>
  <c r="H6" i="2"/>
  <c r="H7" i="2"/>
  <c r="H8" i="2"/>
  <c r="H9" i="2"/>
  <c r="H10" i="2"/>
  <c r="H11" i="2"/>
  <c r="H12" i="2"/>
  <c r="H13" i="2"/>
  <c r="H2" i="2"/>
</calcChain>
</file>

<file path=xl/sharedStrings.xml><?xml version="1.0" encoding="utf-8"?>
<sst xmlns="http://schemas.openxmlformats.org/spreadsheetml/2006/main" count="81" uniqueCount="45">
  <si>
    <t>Denominazione</t>
  </si>
  <si>
    <t>Perimetro (m)</t>
  </si>
  <si>
    <t>Sup. Misurata (m²)</t>
  </si>
  <si>
    <t>Sup. Com. (m²)</t>
  </si>
  <si>
    <t>Neri</t>
  </si>
  <si>
    <t>Rossi</t>
  </si>
  <si>
    <t>Verdi</t>
  </si>
  <si>
    <t>Garage 09</t>
  </si>
  <si>
    <t>Garage 10</t>
  </si>
  <si>
    <t>Garage 11</t>
  </si>
  <si>
    <t>Garage 12</t>
  </si>
  <si>
    <t>Garage 08</t>
  </si>
  <si>
    <t>Garage 06</t>
  </si>
  <si>
    <t>Garage 07</t>
  </si>
  <si>
    <t>Garage 01</t>
  </si>
  <si>
    <t>Garage 02</t>
  </si>
  <si>
    <t>Garage 03</t>
  </si>
  <si>
    <t>Garage 04</t>
  </si>
  <si>
    <t>Garage 05</t>
  </si>
  <si>
    <t>Unità</t>
  </si>
  <si>
    <t>Proprietario</t>
  </si>
  <si>
    <t>Affittuario</t>
  </si>
  <si>
    <t>Data</t>
  </si>
  <si>
    <t>Bianchi</t>
  </si>
  <si>
    <t>VENDUTO</t>
  </si>
  <si>
    <t>IN VENDITA</t>
  </si>
  <si>
    <t>Stato</t>
  </si>
  <si>
    <t>Prezzo di Vendita</t>
  </si>
  <si>
    <t>Sup. Reale</t>
  </si>
  <si>
    <t>Prezzo unitario</t>
  </si>
  <si>
    <t>Garage 18</t>
  </si>
  <si>
    <t>Indice mercantile</t>
  </si>
  <si>
    <t>Totale</t>
  </si>
  <si>
    <t>Garage 13</t>
  </si>
  <si>
    <t>Garage 14</t>
  </si>
  <si>
    <t>Garage 15</t>
  </si>
  <si>
    <t>Garage 16</t>
  </si>
  <si>
    <t>Garage 17</t>
  </si>
  <si>
    <t>Garage 19</t>
  </si>
  <si>
    <t>Disponibile</t>
  </si>
  <si>
    <t>Realizzato con</t>
  </si>
  <si>
    <t>STIMATRIX forExcel</t>
  </si>
  <si>
    <t>Quello che mancava adesso c'è!</t>
  </si>
  <si>
    <t>www.forExcel.it</t>
  </si>
  <si>
    <t>GESTIONE VENDITE 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</si>
</sst>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b/>
      <sz val="48"/>
      <color theme="9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</cellXfs>
  <cellStyles count="2">
    <cellStyle name="Collegamento ipertestuale" xfId="1" builtinId="8"/>
    <cellStyle name="Normale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9999"/>
      <color rgb="FF00CC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arage13_Area"/><Relationship Id="rId13" Type="http://schemas.openxmlformats.org/officeDocument/2006/relationships/hyperlink" Target="#Garage08_Area"/><Relationship Id="rId18" Type="http://schemas.openxmlformats.org/officeDocument/2006/relationships/hyperlink" Target="#Garage03_Area"/><Relationship Id="rId3" Type="http://schemas.openxmlformats.org/officeDocument/2006/relationships/hyperlink" Target="#'Piano Interrato'!Garage18_Area"/><Relationship Id="rId7" Type="http://schemas.openxmlformats.org/officeDocument/2006/relationships/hyperlink" Target="#Garage14_Area"/><Relationship Id="rId12" Type="http://schemas.openxmlformats.org/officeDocument/2006/relationships/hyperlink" Target="#Garage09_Area"/><Relationship Id="rId17" Type="http://schemas.openxmlformats.org/officeDocument/2006/relationships/hyperlink" Target="#Garage04_Area"/><Relationship Id="rId2" Type="http://schemas.openxmlformats.org/officeDocument/2006/relationships/hyperlink" Target="#Garage19_Area"/><Relationship Id="rId16" Type="http://schemas.openxmlformats.org/officeDocument/2006/relationships/hyperlink" Target="#Garage05_Area"/><Relationship Id="rId20" Type="http://schemas.openxmlformats.org/officeDocument/2006/relationships/hyperlink" Target="#Garage01_Area"/><Relationship Id="rId1" Type="http://schemas.openxmlformats.org/officeDocument/2006/relationships/image" Target="../media/image1.png"/><Relationship Id="rId6" Type="http://schemas.openxmlformats.org/officeDocument/2006/relationships/hyperlink" Target="#Garage15_Area"/><Relationship Id="rId11" Type="http://schemas.openxmlformats.org/officeDocument/2006/relationships/hyperlink" Target="#Garage10_Area"/><Relationship Id="rId5" Type="http://schemas.openxmlformats.org/officeDocument/2006/relationships/hyperlink" Target="#Garage16_Area"/><Relationship Id="rId15" Type="http://schemas.openxmlformats.org/officeDocument/2006/relationships/hyperlink" Target="#Garage06_Area"/><Relationship Id="rId10" Type="http://schemas.openxmlformats.org/officeDocument/2006/relationships/hyperlink" Target="#Garage11_Area"/><Relationship Id="rId19" Type="http://schemas.openxmlformats.org/officeDocument/2006/relationships/hyperlink" Target="#Garage02_Area"/><Relationship Id="rId4" Type="http://schemas.openxmlformats.org/officeDocument/2006/relationships/hyperlink" Target="#Garage17_Area"/><Relationship Id="rId9" Type="http://schemas.openxmlformats.org/officeDocument/2006/relationships/hyperlink" Target="#Garage12_Area"/><Relationship Id="rId14" Type="http://schemas.openxmlformats.org/officeDocument/2006/relationships/hyperlink" Target="#Garage07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0</xdr:rowOff>
    </xdr:from>
    <xdr:to>
      <xdr:col>9</xdr:col>
      <xdr:colOff>409575</xdr:colOff>
      <xdr:row>26</xdr:row>
      <xdr:rowOff>66675</xdr:rowOff>
    </xdr:to>
    <xdr:pic>
      <xdr:nvPicPr>
        <xdr:cNvPr id="1025" name="Planimetria Garag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0"/>
          <a:ext cx="5398434" cy="521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206749</xdr:colOff>
      <xdr:row>8</xdr:row>
      <xdr:rowOff>50986</xdr:rowOff>
    </xdr:from>
    <xdr:to>
      <xdr:col>9</xdr:col>
      <xdr:colOff>292474</xdr:colOff>
      <xdr:row>8</xdr:row>
      <xdr:rowOff>50986</xdr:rowOff>
    </xdr:to>
    <xdr:cxnSp macro="">
      <xdr:nvCxnSpPr>
        <xdr:cNvPr id="9" name="Calibrazione" descr="32 #DPI 96" hidden="1"/>
        <xdr:cNvCxnSpPr/>
      </xdr:nvCxnSpPr>
      <xdr:spPr>
        <a:xfrm>
          <a:off x="811867" y="1384486"/>
          <a:ext cx="492666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120316</xdr:colOff>
      <xdr:row>13</xdr:row>
      <xdr:rowOff>170447</xdr:rowOff>
    </xdr:from>
    <xdr:to>
      <xdr:col>5</xdr:col>
      <xdr:colOff>461211</xdr:colOff>
      <xdr:row>15</xdr:row>
      <xdr:rowOff>150395</xdr:rowOff>
    </xdr:to>
    <xdr:sp macro="" textlink="">
      <xdr:nvSpPr>
        <xdr:cNvPr id="12" name="Garage 19">
          <a:hlinkClick xmlns:r="http://schemas.openxmlformats.org/officeDocument/2006/relationships" r:id="rId2" tooltip="Garage 19 →"/>
        </xdr:cNvPr>
        <xdr:cNvSpPr/>
      </xdr:nvSpPr>
      <xdr:spPr>
        <a:xfrm>
          <a:off x="2566737" y="2837447"/>
          <a:ext cx="952500" cy="360948"/>
        </a:xfrm>
        <a:custGeom>
          <a:avLst/>
          <a:gdLst>
            <a:gd name="connsiteX0" fmla="*/ 30079 w 952500"/>
            <a:gd name="connsiteY0" fmla="*/ 360948 h 360948"/>
            <a:gd name="connsiteX1" fmla="*/ 0 w 952500"/>
            <a:gd name="connsiteY1" fmla="*/ 0 h 360948"/>
            <a:gd name="connsiteX2" fmla="*/ 952500 w 952500"/>
            <a:gd name="connsiteY2" fmla="*/ 20053 h 360948"/>
            <a:gd name="connsiteX3" fmla="*/ 942474 w 952500"/>
            <a:gd name="connsiteY3" fmla="*/ 350921 h 360948"/>
            <a:gd name="connsiteX4" fmla="*/ 30079 w 952500"/>
            <a:gd name="connsiteY4" fmla="*/ 360948 h 3609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52500" h="360948">
              <a:moveTo>
                <a:pt x="30079" y="360948"/>
              </a:moveTo>
              <a:lnTo>
                <a:pt x="0" y="0"/>
              </a:lnTo>
              <a:lnTo>
                <a:pt x="952500" y="20053"/>
              </a:lnTo>
              <a:lnTo>
                <a:pt x="942474" y="350921"/>
              </a:lnTo>
              <a:lnTo>
                <a:pt x="30079" y="360948"/>
              </a:lnTo>
              <a:close/>
            </a:path>
          </a:pathLst>
        </a:custGeom>
        <a:solidFill>
          <a:srgbClr val="009999">
            <a:alpha val="4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19
13,38 m²</a:t>
          </a:r>
        </a:p>
      </xdr:txBody>
    </xdr:sp>
    <xdr:clientData/>
  </xdr:twoCellAnchor>
  <xdr:twoCellAnchor editAs="absolute">
    <xdr:from>
      <xdr:col>4</xdr:col>
      <xdr:colOff>65314</xdr:colOff>
      <xdr:row>11</xdr:row>
      <xdr:rowOff>10886</xdr:rowOff>
    </xdr:from>
    <xdr:to>
      <xdr:col>5</xdr:col>
      <xdr:colOff>457200</xdr:colOff>
      <xdr:row>13</xdr:row>
      <xdr:rowOff>185057</xdr:rowOff>
    </xdr:to>
    <xdr:sp macro="" textlink="">
      <xdr:nvSpPr>
        <xdr:cNvPr id="11" name="Garage 18">
          <a:hlinkClick xmlns:r="http://schemas.openxmlformats.org/officeDocument/2006/relationships" r:id="rId3" tooltip="Garage 18 →"/>
        </xdr:cNvPr>
        <xdr:cNvSpPr/>
      </xdr:nvSpPr>
      <xdr:spPr>
        <a:xfrm>
          <a:off x="2503714" y="2296886"/>
          <a:ext cx="1001486" cy="555171"/>
        </a:xfrm>
        <a:custGeom>
          <a:avLst/>
          <a:gdLst>
            <a:gd name="connsiteX0" fmla="*/ 48986 w 1001486"/>
            <a:gd name="connsiteY0" fmla="*/ 522514 h 555171"/>
            <a:gd name="connsiteX1" fmla="*/ 0 w 1001486"/>
            <a:gd name="connsiteY1" fmla="*/ 0 h 555171"/>
            <a:gd name="connsiteX2" fmla="*/ 990600 w 1001486"/>
            <a:gd name="connsiteY2" fmla="*/ 21771 h 555171"/>
            <a:gd name="connsiteX3" fmla="*/ 1001486 w 1001486"/>
            <a:gd name="connsiteY3" fmla="*/ 555171 h 555171"/>
            <a:gd name="connsiteX4" fmla="*/ 48986 w 1001486"/>
            <a:gd name="connsiteY4" fmla="*/ 522514 h 5551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1486" h="555171">
              <a:moveTo>
                <a:pt x="48986" y="522514"/>
              </a:moveTo>
              <a:lnTo>
                <a:pt x="0" y="0"/>
              </a:lnTo>
              <a:lnTo>
                <a:pt x="990600" y="21771"/>
              </a:lnTo>
              <a:lnTo>
                <a:pt x="1001486" y="555171"/>
              </a:lnTo>
              <a:lnTo>
                <a:pt x="48986" y="522514"/>
              </a:lnTo>
              <a:close/>
            </a:path>
          </a:pathLst>
        </a:custGeom>
        <a:solidFill>
          <a:srgbClr val="00CC99">
            <a:alpha val="4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18
21,29 m²</a:t>
          </a:r>
        </a:p>
      </xdr:txBody>
    </xdr:sp>
    <xdr:clientData/>
  </xdr:twoCellAnchor>
  <xdr:twoCellAnchor editAs="absolute">
    <xdr:from>
      <xdr:col>4</xdr:col>
      <xdr:colOff>38100</xdr:colOff>
      <xdr:row>8</xdr:row>
      <xdr:rowOff>185057</xdr:rowOff>
    </xdr:from>
    <xdr:to>
      <xdr:col>5</xdr:col>
      <xdr:colOff>462643</xdr:colOff>
      <xdr:row>11</xdr:row>
      <xdr:rowOff>16329</xdr:rowOff>
    </xdr:to>
    <xdr:sp macro="" textlink="">
      <xdr:nvSpPr>
        <xdr:cNvPr id="10" name="Garage 17">
          <a:hlinkClick xmlns:r="http://schemas.openxmlformats.org/officeDocument/2006/relationships" r:id="rId4" tooltip="Garage 17 →"/>
        </xdr:cNvPr>
        <xdr:cNvSpPr/>
      </xdr:nvSpPr>
      <xdr:spPr>
        <a:xfrm>
          <a:off x="2476500" y="1899557"/>
          <a:ext cx="1034143" cy="402772"/>
        </a:xfrm>
        <a:custGeom>
          <a:avLst/>
          <a:gdLst>
            <a:gd name="connsiteX0" fmla="*/ 0 w 1034143"/>
            <a:gd name="connsiteY0" fmla="*/ 0 h 402772"/>
            <a:gd name="connsiteX1" fmla="*/ 908957 w 1034143"/>
            <a:gd name="connsiteY1" fmla="*/ 0 h 402772"/>
            <a:gd name="connsiteX2" fmla="*/ 908957 w 1034143"/>
            <a:gd name="connsiteY2" fmla="*/ 136072 h 402772"/>
            <a:gd name="connsiteX3" fmla="*/ 1028700 w 1034143"/>
            <a:gd name="connsiteY3" fmla="*/ 136072 h 402772"/>
            <a:gd name="connsiteX4" fmla="*/ 1034143 w 1034143"/>
            <a:gd name="connsiteY4" fmla="*/ 402772 h 402772"/>
            <a:gd name="connsiteX5" fmla="*/ 21771 w 1034143"/>
            <a:gd name="connsiteY5" fmla="*/ 397329 h 402772"/>
            <a:gd name="connsiteX6" fmla="*/ 0 w 1034143"/>
            <a:gd name="connsiteY6" fmla="*/ 0 h 4027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034143" h="402772">
              <a:moveTo>
                <a:pt x="0" y="0"/>
              </a:moveTo>
              <a:lnTo>
                <a:pt x="908957" y="0"/>
              </a:lnTo>
              <a:lnTo>
                <a:pt x="908957" y="136072"/>
              </a:lnTo>
              <a:lnTo>
                <a:pt x="1028700" y="136072"/>
              </a:lnTo>
              <a:lnTo>
                <a:pt x="1034143" y="402772"/>
              </a:lnTo>
              <a:lnTo>
                <a:pt x="21771" y="397329"/>
              </a:lnTo>
              <a:lnTo>
                <a:pt x="0" y="0"/>
              </a:lnTo>
              <a:close/>
            </a:path>
          </a:pathLst>
        </a:custGeom>
        <a:solidFill>
          <a:srgbClr val="00CC66">
            <a:alpha val="4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17
16,28 m²</a:t>
          </a:r>
        </a:p>
      </xdr:txBody>
    </xdr:sp>
    <xdr:clientData/>
  </xdr:twoCellAnchor>
  <xdr:twoCellAnchor editAs="absolute">
    <xdr:from>
      <xdr:col>4</xdr:col>
      <xdr:colOff>0</xdr:colOff>
      <xdr:row>6</xdr:row>
      <xdr:rowOff>141514</xdr:rowOff>
    </xdr:from>
    <xdr:to>
      <xdr:col>5</xdr:col>
      <xdr:colOff>560614</xdr:colOff>
      <xdr:row>8</xdr:row>
      <xdr:rowOff>179614</xdr:rowOff>
    </xdr:to>
    <xdr:sp macro="" textlink="">
      <xdr:nvSpPr>
        <xdr:cNvPr id="2" name="Garage 16">
          <a:hlinkClick xmlns:r="http://schemas.openxmlformats.org/officeDocument/2006/relationships" r:id="rId5" tooltip="Garage 16 →"/>
        </xdr:cNvPr>
        <xdr:cNvSpPr/>
      </xdr:nvSpPr>
      <xdr:spPr>
        <a:xfrm>
          <a:off x="2438400" y="1475014"/>
          <a:ext cx="1170214" cy="419100"/>
        </a:xfrm>
        <a:custGeom>
          <a:avLst/>
          <a:gdLst>
            <a:gd name="connsiteX0" fmla="*/ 0 w 1170214"/>
            <a:gd name="connsiteY0" fmla="*/ 0 h 419100"/>
            <a:gd name="connsiteX1" fmla="*/ 1170214 w 1170214"/>
            <a:gd name="connsiteY1" fmla="*/ 0 h 419100"/>
            <a:gd name="connsiteX2" fmla="*/ 1170214 w 1170214"/>
            <a:gd name="connsiteY2" fmla="*/ 168729 h 419100"/>
            <a:gd name="connsiteX3" fmla="*/ 947057 w 1170214"/>
            <a:gd name="connsiteY3" fmla="*/ 168729 h 419100"/>
            <a:gd name="connsiteX4" fmla="*/ 957943 w 1170214"/>
            <a:gd name="connsiteY4" fmla="*/ 419100 h 419100"/>
            <a:gd name="connsiteX5" fmla="*/ 32657 w 1170214"/>
            <a:gd name="connsiteY5" fmla="*/ 413657 h 419100"/>
            <a:gd name="connsiteX6" fmla="*/ 0 w 1170214"/>
            <a:gd name="connsiteY6" fmla="*/ 0 h 419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70214" h="419100">
              <a:moveTo>
                <a:pt x="0" y="0"/>
              </a:moveTo>
              <a:lnTo>
                <a:pt x="1170214" y="0"/>
              </a:lnTo>
              <a:lnTo>
                <a:pt x="1170214" y="168729"/>
              </a:lnTo>
              <a:lnTo>
                <a:pt x="947057" y="168729"/>
              </a:lnTo>
              <a:lnTo>
                <a:pt x="957943" y="419100"/>
              </a:lnTo>
              <a:lnTo>
                <a:pt x="32657" y="413657"/>
              </a:lnTo>
              <a:lnTo>
                <a:pt x="0" y="0"/>
              </a:lnTo>
              <a:close/>
            </a:path>
          </a:pathLst>
        </a:custGeom>
        <a:solidFill>
          <a:schemeClr val="accent6">
            <a:lumMod val="5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16
17,73 m²</a:t>
          </a:r>
        </a:p>
      </xdr:txBody>
    </xdr:sp>
    <xdr:clientData/>
  </xdr:twoCellAnchor>
  <xdr:twoCellAnchor editAs="absolute">
    <xdr:from>
      <xdr:col>1</xdr:col>
      <xdr:colOff>317851</xdr:colOff>
      <xdr:row>16</xdr:row>
      <xdr:rowOff>124978</xdr:rowOff>
    </xdr:from>
    <xdr:to>
      <xdr:col>2</xdr:col>
      <xdr:colOff>559592</xdr:colOff>
      <xdr:row>18</xdr:row>
      <xdr:rowOff>139998</xdr:rowOff>
    </xdr:to>
    <xdr:sp macro="" textlink="">
      <xdr:nvSpPr>
        <xdr:cNvPr id="25" name="Garage 15">
          <a:hlinkClick xmlns:r="http://schemas.openxmlformats.org/officeDocument/2006/relationships" r:id="rId6" tooltip="Garage 15 →"/>
        </xdr:cNvPr>
        <xdr:cNvSpPr/>
      </xdr:nvSpPr>
      <xdr:spPr>
        <a:xfrm>
          <a:off x="928889" y="3363478"/>
          <a:ext cx="852778" cy="396020"/>
        </a:xfrm>
        <a:custGeom>
          <a:avLst/>
          <a:gdLst>
            <a:gd name="connsiteX0" fmla="*/ 6569 w 834258"/>
            <a:gd name="connsiteY0" fmla="*/ 407276 h 407276"/>
            <a:gd name="connsiteX1" fmla="*/ 834258 w 834258"/>
            <a:gd name="connsiteY1" fmla="*/ 374431 h 407276"/>
            <a:gd name="connsiteX2" fmla="*/ 807982 w 834258"/>
            <a:gd name="connsiteY2" fmla="*/ 0 h 407276"/>
            <a:gd name="connsiteX3" fmla="*/ 0 w 834258"/>
            <a:gd name="connsiteY3" fmla="*/ 26276 h 407276"/>
            <a:gd name="connsiteX4" fmla="*/ 6569 w 834258"/>
            <a:gd name="connsiteY4" fmla="*/ 407276 h 407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34258" h="407276">
              <a:moveTo>
                <a:pt x="6569" y="407276"/>
              </a:moveTo>
              <a:lnTo>
                <a:pt x="834258" y="374431"/>
              </a:lnTo>
              <a:lnTo>
                <a:pt x="807982" y="0"/>
              </a:lnTo>
              <a:lnTo>
                <a:pt x="0" y="26276"/>
              </a:lnTo>
              <a:lnTo>
                <a:pt x="6569" y="407276"/>
              </a:lnTo>
              <a:close/>
            </a:path>
          </a:pathLst>
        </a:custGeom>
        <a:solidFill>
          <a:schemeClr val="accent5">
            <a:lumMod val="5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15
12,77 m²</a:t>
          </a:r>
        </a:p>
      </xdr:txBody>
    </xdr:sp>
    <xdr:clientData/>
  </xdr:twoCellAnchor>
  <xdr:twoCellAnchor editAs="absolute">
    <xdr:from>
      <xdr:col>1</xdr:col>
      <xdr:colOff>282682</xdr:colOff>
      <xdr:row>14</xdr:row>
      <xdr:rowOff>123127</xdr:rowOff>
    </xdr:from>
    <xdr:to>
      <xdr:col>2</xdr:col>
      <xdr:colOff>524423</xdr:colOff>
      <xdr:row>16</xdr:row>
      <xdr:rowOff>138147</xdr:rowOff>
    </xdr:to>
    <xdr:sp macro="" textlink="">
      <xdr:nvSpPr>
        <xdr:cNvPr id="24" name="Garage 14">
          <a:hlinkClick xmlns:r="http://schemas.openxmlformats.org/officeDocument/2006/relationships" r:id="rId7" tooltip="Garage 14 →"/>
        </xdr:cNvPr>
        <xdr:cNvSpPr/>
      </xdr:nvSpPr>
      <xdr:spPr>
        <a:xfrm>
          <a:off x="890817" y="2980627"/>
          <a:ext cx="849875" cy="396020"/>
        </a:xfrm>
        <a:custGeom>
          <a:avLst/>
          <a:gdLst>
            <a:gd name="connsiteX0" fmla="*/ 6569 w 834258"/>
            <a:gd name="connsiteY0" fmla="*/ 407276 h 407276"/>
            <a:gd name="connsiteX1" fmla="*/ 834258 w 834258"/>
            <a:gd name="connsiteY1" fmla="*/ 374431 h 407276"/>
            <a:gd name="connsiteX2" fmla="*/ 807982 w 834258"/>
            <a:gd name="connsiteY2" fmla="*/ 0 h 407276"/>
            <a:gd name="connsiteX3" fmla="*/ 0 w 834258"/>
            <a:gd name="connsiteY3" fmla="*/ 26276 h 407276"/>
            <a:gd name="connsiteX4" fmla="*/ 6569 w 834258"/>
            <a:gd name="connsiteY4" fmla="*/ 407276 h 407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34258" h="407276">
              <a:moveTo>
                <a:pt x="6569" y="407276"/>
              </a:moveTo>
              <a:lnTo>
                <a:pt x="834258" y="374431"/>
              </a:lnTo>
              <a:lnTo>
                <a:pt x="807982" y="0"/>
              </a:lnTo>
              <a:lnTo>
                <a:pt x="0" y="26276"/>
              </a:lnTo>
              <a:lnTo>
                <a:pt x="6569" y="407276"/>
              </a:lnTo>
              <a:close/>
            </a:path>
          </a:pathLst>
        </a:custGeom>
        <a:solidFill>
          <a:schemeClr val="accent4">
            <a:lumMod val="5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14
12,77 m²</a:t>
          </a:r>
        </a:p>
      </xdr:txBody>
    </xdr:sp>
    <xdr:clientData/>
  </xdr:twoCellAnchor>
  <xdr:twoCellAnchor editAs="absolute">
    <xdr:from>
      <xdr:col>1</xdr:col>
      <xdr:colOff>254840</xdr:colOff>
      <xdr:row>12</xdr:row>
      <xdr:rowOff>168554</xdr:rowOff>
    </xdr:from>
    <xdr:to>
      <xdr:col>2</xdr:col>
      <xdr:colOff>496581</xdr:colOff>
      <xdr:row>14</xdr:row>
      <xdr:rowOff>183574</xdr:rowOff>
    </xdr:to>
    <xdr:sp macro="" textlink="">
      <xdr:nvSpPr>
        <xdr:cNvPr id="23" name="Garage 13">
          <a:hlinkClick xmlns:r="http://schemas.openxmlformats.org/officeDocument/2006/relationships" r:id="rId8" tooltip="Garage 13 →"/>
        </xdr:cNvPr>
        <xdr:cNvSpPr/>
      </xdr:nvSpPr>
      <xdr:spPr>
        <a:xfrm>
          <a:off x="862975" y="2645054"/>
          <a:ext cx="849875" cy="396020"/>
        </a:xfrm>
        <a:custGeom>
          <a:avLst/>
          <a:gdLst>
            <a:gd name="connsiteX0" fmla="*/ 6569 w 834258"/>
            <a:gd name="connsiteY0" fmla="*/ 407276 h 407276"/>
            <a:gd name="connsiteX1" fmla="*/ 834258 w 834258"/>
            <a:gd name="connsiteY1" fmla="*/ 374431 h 407276"/>
            <a:gd name="connsiteX2" fmla="*/ 807982 w 834258"/>
            <a:gd name="connsiteY2" fmla="*/ 0 h 407276"/>
            <a:gd name="connsiteX3" fmla="*/ 0 w 834258"/>
            <a:gd name="connsiteY3" fmla="*/ 26276 h 407276"/>
            <a:gd name="connsiteX4" fmla="*/ 6569 w 834258"/>
            <a:gd name="connsiteY4" fmla="*/ 407276 h 407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34258" h="407276">
              <a:moveTo>
                <a:pt x="6569" y="407276"/>
              </a:moveTo>
              <a:lnTo>
                <a:pt x="834258" y="374431"/>
              </a:lnTo>
              <a:lnTo>
                <a:pt x="807982" y="0"/>
              </a:lnTo>
              <a:lnTo>
                <a:pt x="0" y="26276"/>
              </a:lnTo>
              <a:lnTo>
                <a:pt x="6569" y="407276"/>
              </a:lnTo>
              <a:close/>
            </a:path>
          </a:pathLst>
        </a:custGeom>
        <a:solidFill>
          <a:schemeClr val="accent3">
            <a:lumMod val="5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13
12,77 m²</a:t>
          </a:r>
        </a:p>
      </xdr:txBody>
    </xdr:sp>
    <xdr:clientData/>
  </xdr:twoCellAnchor>
  <xdr:twoCellAnchor editAs="absolute">
    <xdr:from>
      <xdr:col>1</xdr:col>
      <xdr:colOff>237407</xdr:colOff>
      <xdr:row>10</xdr:row>
      <xdr:rowOff>183208</xdr:rowOff>
    </xdr:from>
    <xdr:to>
      <xdr:col>2</xdr:col>
      <xdr:colOff>479148</xdr:colOff>
      <xdr:row>13</xdr:row>
      <xdr:rowOff>7728</xdr:rowOff>
    </xdr:to>
    <xdr:sp macro="" textlink="">
      <xdr:nvSpPr>
        <xdr:cNvPr id="22" name="Garage 12">
          <a:hlinkClick xmlns:r="http://schemas.openxmlformats.org/officeDocument/2006/relationships" r:id="rId9" tooltip="Garage 12 →"/>
        </xdr:cNvPr>
        <xdr:cNvSpPr/>
      </xdr:nvSpPr>
      <xdr:spPr>
        <a:xfrm>
          <a:off x="848321" y="2278708"/>
          <a:ext cx="852655" cy="396020"/>
        </a:xfrm>
        <a:custGeom>
          <a:avLst/>
          <a:gdLst>
            <a:gd name="connsiteX0" fmla="*/ 6569 w 834258"/>
            <a:gd name="connsiteY0" fmla="*/ 407276 h 407276"/>
            <a:gd name="connsiteX1" fmla="*/ 834258 w 834258"/>
            <a:gd name="connsiteY1" fmla="*/ 374431 h 407276"/>
            <a:gd name="connsiteX2" fmla="*/ 807982 w 834258"/>
            <a:gd name="connsiteY2" fmla="*/ 0 h 407276"/>
            <a:gd name="connsiteX3" fmla="*/ 0 w 834258"/>
            <a:gd name="connsiteY3" fmla="*/ 26276 h 407276"/>
            <a:gd name="connsiteX4" fmla="*/ 6569 w 834258"/>
            <a:gd name="connsiteY4" fmla="*/ 407276 h 407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34258" h="407276">
              <a:moveTo>
                <a:pt x="6569" y="407276"/>
              </a:moveTo>
              <a:lnTo>
                <a:pt x="834258" y="374431"/>
              </a:lnTo>
              <a:lnTo>
                <a:pt x="807982" y="0"/>
              </a:lnTo>
              <a:lnTo>
                <a:pt x="0" y="26276"/>
              </a:lnTo>
              <a:lnTo>
                <a:pt x="6569" y="407276"/>
              </a:lnTo>
              <a:close/>
            </a:path>
          </a:pathLst>
        </a:custGeom>
        <a:solidFill>
          <a:schemeClr val="accent2">
            <a:lumMod val="5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12
12,77 m²</a:t>
          </a:r>
        </a:p>
      </xdr:txBody>
    </xdr:sp>
    <xdr:clientData/>
  </xdr:twoCellAnchor>
  <xdr:twoCellAnchor editAs="absolute">
    <xdr:from>
      <xdr:col>1</xdr:col>
      <xdr:colOff>203638</xdr:colOff>
      <xdr:row>8</xdr:row>
      <xdr:rowOff>183931</xdr:rowOff>
    </xdr:from>
    <xdr:to>
      <xdr:col>2</xdr:col>
      <xdr:colOff>426982</xdr:colOff>
      <xdr:row>10</xdr:row>
      <xdr:rowOff>180474</xdr:rowOff>
    </xdr:to>
    <xdr:sp macro="" textlink="">
      <xdr:nvSpPr>
        <xdr:cNvPr id="7" name="Garage 11">
          <a:hlinkClick xmlns:r="http://schemas.openxmlformats.org/officeDocument/2006/relationships" r:id="rId10" tooltip="Garage 11 →"/>
        </xdr:cNvPr>
        <xdr:cNvSpPr/>
      </xdr:nvSpPr>
      <xdr:spPr>
        <a:xfrm>
          <a:off x="815243" y="1898431"/>
          <a:ext cx="834950" cy="377543"/>
        </a:xfrm>
        <a:custGeom>
          <a:avLst/>
          <a:gdLst>
            <a:gd name="connsiteX0" fmla="*/ 6569 w 834258"/>
            <a:gd name="connsiteY0" fmla="*/ 407276 h 407276"/>
            <a:gd name="connsiteX1" fmla="*/ 834258 w 834258"/>
            <a:gd name="connsiteY1" fmla="*/ 374431 h 407276"/>
            <a:gd name="connsiteX2" fmla="*/ 807982 w 834258"/>
            <a:gd name="connsiteY2" fmla="*/ 0 h 407276"/>
            <a:gd name="connsiteX3" fmla="*/ 0 w 834258"/>
            <a:gd name="connsiteY3" fmla="*/ 26276 h 407276"/>
            <a:gd name="connsiteX4" fmla="*/ 6569 w 834258"/>
            <a:gd name="connsiteY4" fmla="*/ 407276 h 407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34258" h="407276">
              <a:moveTo>
                <a:pt x="6569" y="407276"/>
              </a:moveTo>
              <a:lnTo>
                <a:pt x="834258" y="374431"/>
              </a:lnTo>
              <a:lnTo>
                <a:pt x="807982" y="0"/>
              </a:lnTo>
              <a:lnTo>
                <a:pt x="0" y="26276"/>
              </a:lnTo>
              <a:lnTo>
                <a:pt x="6569" y="407276"/>
              </a:lnTo>
              <a:close/>
            </a:path>
          </a:pathLst>
        </a:cu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11
11,91 m²</a:t>
          </a:r>
        </a:p>
      </xdr:txBody>
    </xdr:sp>
    <xdr:clientData/>
  </xdr:twoCellAnchor>
  <xdr:twoCellAnchor editAs="absolute">
    <xdr:from>
      <xdr:col>1</xdr:col>
      <xdr:colOff>178220</xdr:colOff>
      <xdr:row>7</xdr:row>
      <xdr:rowOff>22848</xdr:rowOff>
    </xdr:from>
    <xdr:to>
      <xdr:col>2</xdr:col>
      <xdr:colOff>401564</xdr:colOff>
      <xdr:row>9</xdr:row>
      <xdr:rowOff>5013</xdr:rowOff>
    </xdr:to>
    <xdr:sp macro="" textlink="">
      <xdr:nvSpPr>
        <xdr:cNvPr id="16" name="Garage 10">
          <a:hlinkClick xmlns:r="http://schemas.openxmlformats.org/officeDocument/2006/relationships" r:id="rId11" tooltip="Garage 10 →"/>
        </xdr:cNvPr>
        <xdr:cNvSpPr/>
      </xdr:nvSpPr>
      <xdr:spPr>
        <a:xfrm>
          <a:off x="789825" y="1546848"/>
          <a:ext cx="834950" cy="363165"/>
        </a:xfrm>
        <a:custGeom>
          <a:avLst/>
          <a:gdLst>
            <a:gd name="connsiteX0" fmla="*/ 6569 w 834258"/>
            <a:gd name="connsiteY0" fmla="*/ 407276 h 407276"/>
            <a:gd name="connsiteX1" fmla="*/ 834258 w 834258"/>
            <a:gd name="connsiteY1" fmla="*/ 374431 h 407276"/>
            <a:gd name="connsiteX2" fmla="*/ 807982 w 834258"/>
            <a:gd name="connsiteY2" fmla="*/ 0 h 407276"/>
            <a:gd name="connsiteX3" fmla="*/ 0 w 834258"/>
            <a:gd name="connsiteY3" fmla="*/ 26276 h 407276"/>
            <a:gd name="connsiteX4" fmla="*/ 6569 w 834258"/>
            <a:gd name="connsiteY4" fmla="*/ 407276 h 407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34258" h="407276">
              <a:moveTo>
                <a:pt x="6569" y="407276"/>
              </a:moveTo>
              <a:lnTo>
                <a:pt x="834258" y="374431"/>
              </a:lnTo>
              <a:lnTo>
                <a:pt x="807982" y="0"/>
              </a:lnTo>
              <a:lnTo>
                <a:pt x="0" y="26276"/>
              </a:lnTo>
              <a:lnTo>
                <a:pt x="6569" y="407276"/>
              </a:lnTo>
              <a:close/>
            </a:path>
          </a:pathLst>
        </a:custGeom>
        <a:solidFill>
          <a:srgbClr val="00206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10
11,45 m²</a:t>
          </a:r>
        </a:p>
      </xdr:txBody>
    </xdr:sp>
    <xdr:clientData/>
  </xdr:twoCellAnchor>
  <xdr:twoCellAnchor editAs="absolute">
    <xdr:from>
      <xdr:col>1</xdr:col>
      <xdr:colOff>419100</xdr:colOff>
      <xdr:row>1</xdr:row>
      <xdr:rowOff>102219</xdr:rowOff>
    </xdr:from>
    <xdr:to>
      <xdr:col>2</xdr:col>
      <xdr:colOff>305032</xdr:colOff>
      <xdr:row>4</xdr:row>
      <xdr:rowOff>0</xdr:rowOff>
    </xdr:to>
    <xdr:sp macro="" textlink="">
      <xdr:nvSpPr>
        <xdr:cNvPr id="3" name="Garage 09">
          <a:hlinkClick xmlns:r="http://schemas.openxmlformats.org/officeDocument/2006/relationships" r:id="rId12" tooltip="Garage 09 →"/>
        </xdr:cNvPr>
        <xdr:cNvSpPr/>
      </xdr:nvSpPr>
      <xdr:spPr>
        <a:xfrm>
          <a:off x="1027771" y="292719"/>
          <a:ext cx="494602" cy="659781"/>
        </a:xfrm>
        <a:custGeom>
          <a:avLst/>
          <a:gdLst>
            <a:gd name="connsiteX0" fmla="*/ 0 w 504825"/>
            <a:gd name="connsiteY0" fmla="*/ 0 h 666750"/>
            <a:gd name="connsiteX1" fmla="*/ 504825 w 504825"/>
            <a:gd name="connsiteY1" fmla="*/ 0 h 666750"/>
            <a:gd name="connsiteX2" fmla="*/ 504825 w 504825"/>
            <a:gd name="connsiteY2" fmla="*/ 666750 h 666750"/>
            <a:gd name="connsiteX3" fmla="*/ 0 w 504825"/>
            <a:gd name="connsiteY3" fmla="*/ 666750 h 666750"/>
            <a:gd name="connsiteX4" fmla="*/ 0 w 504825"/>
            <a:gd name="connsiteY4" fmla="*/ 0 h 666750"/>
            <a:gd name="connsiteX0" fmla="*/ 0 w 504825"/>
            <a:gd name="connsiteY0" fmla="*/ 55987 h 722737"/>
            <a:gd name="connsiteX1" fmla="*/ 495515 w 504825"/>
            <a:gd name="connsiteY1" fmla="*/ 0 h 722737"/>
            <a:gd name="connsiteX2" fmla="*/ 504825 w 504825"/>
            <a:gd name="connsiteY2" fmla="*/ 722737 h 722737"/>
            <a:gd name="connsiteX3" fmla="*/ 0 w 504825"/>
            <a:gd name="connsiteY3" fmla="*/ 722737 h 722737"/>
            <a:gd name="connsiteX4" fmla="*/ 0 w 504825"/>
            <a:gd name="connsiteY4" fmla="*/ 55987 h 722737"/>
            <a:gd name="connsiteX0" fmla="*/ 0 w 495515"/>
            <a:gd name="connsiteY0" fmla="*/ 55987 h 722737"/>
            <a:gd name="connsiteX1" fmla="*/ 495515 w 495515"/>
            <a:gd name="connsiteY1" fmla="*/ 0 h 722737"/>
            <a:gd name="connsiteX2" fmla="*/ 486206 w 495515"/>
            <a:gd name="connsiteY2" fmla="*/ 692199 h 722737"/>
            <a:gd name="connsiteX3" fmla="*/ 0 w 495515"/>
            <a:gd name="connsiteY3" fmla="*/ 722737 h 722737"/>
            <a:gd name="connsiteX4" fmla="*/ 0 w 495515"/>
            <a:gd name="connsiteY4" fmla="*/ 55987 h 7227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95515" h="722737">
              <a:moveTo>
                <a:pt x="0" y="55987"/>
              </a:moveTo>
              <a:lnTo>
                <a:pt x="495515" y="0"/>
              </a:lnTo>
              <a:lnTo>
                <a:pt x="486206" y="692199"/>
              </a:lnTo>
              <a:lnTo>
                <a:pt x="0" y="722737"/>
              </a:lnTo>
              <a:lnTo>
                <a:pt x="0" y="55987"/>
              </a:lnTo>
              <a:close/>
            </a:path>
          </a:pathLst>
        </a:custGeom>
        <a:solidFill>
          <a:srgbClr val="C0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09
12,65 m²</a:t>
          </a:r>
        </a:p>
      </xdr:txBody>
    </xdr:sp>
    <xdr:clientData/>
  </xdr:twoCellAnchor>
  <xdr:twoCellAnchor editAs="absolute">
    <xdr:from>
      <xdr:col>2</xdr:col>
      <xdr:colOff>305456</xdr:colOff>
      <xdr:row>1</xdr:row>
      <xdr:rowOff>67931</xdr:rowOff>
    </xdr:from>
    <xdr:to>
      <xdr:col>3</xdr:col>
      <xdr:colOff>182096</xdr:colOff>
      <xdr:row>3</xdr:row>
      <xdr:rowOff>362038</xdr:rowOff>
    </xdr:to>
    <xdr:sp macro="" textlink="">
      <xdr:nvSpPr>
        <xdr:cNvPr id="4" name="Garage 08">
          <a:hlinkClick xmlns:r="http://schemas.openxmlformats.org/officeDocument/2006/relationships" r:id="rId13" tooltip="Garage 08 →"/>
        </xdr:cNvPr>
        <xdr:cNvSpPr/>
      </xdr:nvSpPr>
      <xdr:spPr>
        <a:xfrm>
          <a:off x="1522797" y="258431"/>
          <a:ext cx="485311" cy="675107"/>
        </a:xfrm>
        <a:custGeom>
          <a:avLst/>
          <a:gdLst>
            <a:gd name="connsiteX0" fmla="*/ 0 w 506138"/>
            <a:gd name="connsiteY0" fmla="*/ 0 h 666750"/>
            <a:gd name="connsiteX1" fmla="*/ 506138 w 506138"/>
            <a:gd name="connsiteY1" fmla="*/ 0 h 666750"/>
            <a:gd name="connsiteX2" fmla="*/ 506138 w 506138"/>
            <a:gd name="connsiteY2" fmla="*/ 666750 h 666750"/>
            <a:gd name="connsiteX3" fmla="*/ 0 w 506138"/>
            <a:gd name="connsiteY3" fmla="*/ 666750 h 666750"/>
            <a:gd name="connsiteX4" fmla="*/ 0 w 506138"/>
            <a:gd name="connsiteY4" fmla="*/ 0 h 666750"/>
            <a:gd name="connsiteX0" fmla="*/ 0 w 506138"/>
            <a:gd name="connsiteY0" fmla="*/ 37485 h 704235"/>
            <a:gd name="connsiteX1" fmla="*/ 487470 w 506138"/>
            <a:gd name="connsiteY1" fmla="*/ 0 h 704235"/>
            <a:gd name="connsiteX2" fmla="*/ 506138 w 506138"/>
            <a:gd name="connsiteY2" fmla="*/ 704235 h 704235"/>
            <a:gd name="connsiteX3" fmla="*/ 0 w 506138"/>
            <a:gd name="connsiteY3" fmla="*/ 704235 h 704235"/>
            <a:gd name="connsiteX4" fmla="*/ 0 w 506138"/>
            <a:gd name="connsiteY4" fmla="*/ 37485 h 704235"/>
            <a:gd name="connsiteX0" fmla="*/ 0 w 487470"/>
            <a:gd name="connsiteY0" fmla="*/ 37485 h 704235"/>
            <a:gd name="connsiteX1" fmla="*/ 487470 w 487470"/>
            <a:gd name="connsiteY1" fmla="*/ 0 h 704235"/>
            <a:gd name="connsiteX2" fmla="*/ 487470 w 487470"/>
            <a:gd name="connsiteY2" fmla="*/ 648008 h 704235"/>
            <a:gd name="connsiteX3" fmla="*/ 0 w 487470"/>
            <a:gd name="connsiteY3" fmla="*/ 704235 h 704235"/>
            <a:gd name="connsiteX4" fmla="*/ 0 w 487470"/>
            <a:gd name="connsiteY4" fmla="*/ 37485 h 704235"/>
            <a:gd name="connsiteX0" fmla="*/ 0 w 487470"/>
            <a:gd name="connsiteY0" fmla="*/ 37485 h 680808"/>
            <a:gd name="connsiteX1" fmla="*/ 487470 w 487470"/>
            <a:gd name="connsiteY1" fmla="*/ 0 h 680808"/>
            <a:gd name="connsiteX2" fmla="*/ 487470 w 487470"/>
            <a:gd name="connsiteY2" fmla="*/ 648008 h 680808"/>
            <a:gd name="connsiteX3" fmla="*/ 9334 w 487470"/>
            <a:gd name="connsiteY3" fmla="*/ 680808 h 680808"/>
            <a:gd name="connsiteX4" fmla="*/ 0 w 487470"/>
            <a:gd name="connsiteY4" fmla="*/ 37485 h 6808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87470" h="680808">
              <a:moveTo>
                <a:pt x="0" y="37485"/>
              </a:moveTo>
              <a:lnTo>
                <a:pt x="487470" y="0"/>
              </a:lnTo>
              <a:lnTo>
                <a:pt x="487470" y="648008"/>
              </a:lnTo>
              <a:lnTo>
                <a:pt x="9334" y="680808"/>
              </a:lnTo>
              <a:lnTo>
                <a:pt x="0" y="37485"/>
              </a:lnTo>
              <a:close/>
            </a:path>
          </a:pathLst>
        </a:cu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08
12,83 m²</a:t>
          </a:r>
        </a:p>
      </xdr:txBody>
    </xdr:sp>
    <xdr:clientData/>
  </xdr:twoCellAnchor>
  <xdr:twoCellAnchor editAs="absolute">
    <xdr:from>
      <xdr:col>3</xdr:col>
      <xdr:colOff>216776</xdr:colOff>
      <xdr:row>1</xdr:row>
      <xdr:rowOff>52552</xdr:rowOff>
    </xdr:from>
    <xdr:to>
      <xdr:col>4</xdr:col>
      <xdr:colOff>361293</xdr:colOff>
      <xdr:row>4</xdr:row>
      <xdr:rowOff>85397</xdr:rowOff>
    </xdr:to>
    <xdr:sp macro="" textlink="">
      <xdr:nvSpPr>
        <xdr:cNvPr id="6" name="Garage 07">
          <a:hlinkClick xmlns:r="http://schemas.openxmlformats.org/officeDocument/2006/relationships" r:id="rId14" tooltip="Garage 07 →"/>
        </xdr:cNvPr>
        <xdr:cNvSpPr/>
      </xdr:nvSpPr>
      <xdr:spPr>
        <a:xfrm>
          <a:off x="2049517" y="243052"/>
          <a:ext cx="755431" cy="794845"/>
        </a:xfrm>
        <a:custGeom>
          <a:avLst/>
          <a:gdLst>
            <a:gd name="connsiteX0" fmla="*/ 0 w 755431"/>
            <a:gd name="connsiteY0" fmla="*/ 853965 h 873672"/>
            <a:gd name="connsiteX1" fmla="*/ 13138 w 755431"/>
            <a:gd name="connsiteY1" fmla="*/ 19707 h 873672"/>
            <a:gd name="connsiteX2" fmla="*/ 170793 w 755431"/>
            <a:gd name="connsiteY2" fmla="*/ 0 h 873672"/>
            <a:gd name="connsiteX3" fmla="*/ 735724 w 755431"/>
            <a:gd name="connsiteY3" fmla="*/ 19707 h 873672"/>
            <a:gd name="connsiteX4" fmla="*/ 755431 w 755431"/>
            <a:gd name="connsiteY4" fmla="*/ 656896 h 873672"/>
            <a:gd name="connsiteX5" fmla="*/ 354724 w 755431"/>
            <a:gd name="connsiteY5" fmla="*/ 873672 h 873672"/>
            <a:gd name="connsiteX6" fmla="*/ 0 w 755431"/>
            <a:gd name="connsiteY6" fmla="*/ 853965 h 873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55431" h="873672">
              <a:moveTo>
                <a:pt x="0" y="853965"/>
              </a:moveTo>
              <a:lnTo>
                <a:pt x="13138" y="19707"/>
              </a:lnTo>
              <a:lnTo>
                <a:pt x="170793" y="0"/>
              </a:lnTo>
              <a:lnTo>
                <a:pt x="735724" y="19707"/>
              </a:lnTo>
              <a:lnTo>
                <a:pt x="755431" y="656896"/>
              </a:lnTo>
              <a:lnTo>
                <a:pt x="354724" y="873672"/>
              </a:lnTo>
              <a:lnTo>
                <a:pt x="0" y="853965"/>
              </a:lnTo>
              <a:close/>
            </a:path>
          </a:pathLst>
        </a:custGeom>
        <a:solidFill>
          <a:schemeClr val="tx1">
            <a:lumMod val="95000"/>
            <a:lumOff val="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07
22,41 m²</a:t>
          </a:r>
        </a:p>
      </xdr:txBody>
    </xdr:sp>
    <xdr:clientData/>
  </xdr:twoCellAnchor>
  <xdr:twoCellAnchor editAs="absolute">
    <xdr:from>
      <xdr:col>4</xdr:col>
      <xdr:colOff>381000</xdr:colOff>
      <xdr:row>1</xdr:row>
      <xdr:rowOff>66675</xdr:rowOff>
    </xdr:from>
    <xdr:to>
      <xdr:col>5</xdr:col>
      <xdr:colOff>276225</xdr:colOff>
      <xdr:row>3</xdr:row>
      <xdr:rowOff>262759</xdr:rowOff>
    </xdr:to>
    <xdr:sp macro="" textlink="">
      <xdr:nvSpPr>
        <xdr:cNvPr id="5" name="Garage 06">
          <a:hlinkClick xmlns:r="http://schemas.openxmlformats.org/officeDocument/2006/relationships" r:id="rId15" tooltip="Garage 06 →"/>
        </xdr:cNvPr>
        <xdr:cNvSpPr/>
      </xdr:nvSpPr>
      <xdr:spPr>
        <a:xfrm>
          <a:off x="2824655" y="257175"/>
          <a:ext cx="506139" cy="577084"/>
        </a:xfrm>
        <a:custGeom>
          <a:avLst/>
          <a:gdLst>
            <a:gd name="connsiteX0" fmla="*/ 0 w 504825"/>
            <a:gd name="connsiteY0" fmla="*/ 0 h 666750"/>
            <a:gd name="connsiteX1" fmla="*/ 504825 w 504825"/>
            <a:gd name="connsiteY1" fmla="*/ 0 h 666750"/>
            <a:gd name="connsiteX2" fmla="*/ 504825 w 504825"/>
            <a:gd name="connsiteY2" fmla="*/ 666750 h 666750"/>
            <a:gd name="connsiteX3" fmla="*/ 0 w 504825"/>
            <a:gd name="connsiteY3" fmla="*/ 666750 h 666750"/>
            <a:gd name="connsiteX4" fmla="*/ 0 w 504825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04825" h="666750">
              <a:moveTo>
                <a:pt x="0" y="0"/>
              </a:moveTo>
              <a:lnTo>
                <a:pt x="504825" y="0"/>
              </a:lnTo>
              <a:lnTo>
                <a:pt x="5048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FFFF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06
12,11 m²</a:t>
          </a:r>
        </a:p>
      </xdr:txBody>
    </xdr:sp>
    <xdr:clientData/>
  </xdr:twoCellAnchor>
  <xdr:twoCellAnchor editAs="absolute">
    <xdr:from>
      <xdr:col>5</xdr:col>
      <xdr:colOff>316689</xdr:colOff>
      <xdr:row>1</xdr:row>
      <xdr:rowOff>58392</xdr:rowOff>
    </xdr:from>
    <xdr:to>
      <xdr:col>6</xdr:col>
      <xdr:colOff>211914</xdr:colOff>
      <xdr:row>3</xdr:row>
      <xdr:rowOff>275897</xdr:rowOff>
    </xdr:to>
    <xdr:sp macro="" textlink="">
      <xdr:nvSpPr>
        <xdr:cNvPr id="17" name="Garage 05">
          <a:hlinkClick xmlns:r="http://schemas.openxmlformats.org/officeDocument/2006/relationships" r:id="rId16" tooltip="Garage 05 →"/>
        </xdr:cNvPr>
        <xdr:cNvSpPr/>
      </xdr:nvSpPr>
      <xdr:spPr>
        <a:xfrm>
          <a:off x="3371258" y="248892"/>
          <a:ext cx="506139" cy="598505"/>
        </a:xfrm>
        <a:custGeom>
          <a:avLst/>
          <a:gdLst>
            <a:gd name="connsiteX0" fmla="*/ 0 w 504825"/>
            <a:gd name="connsiteY0" fmla="*/ 0 h 666750"/>
            <a:gd name="connsiteX1" fmla="*/ 504825 w 504825"/>
            <a:gd name="connsiteY1" fmla="*/ 0 h 666750"/>
            <a:gd name="connsiteX2" fmla="*/ 504825 w 504825"/>
            <a:gd name="connsiteY2" fmla="*/ 666750 h 666750"/>
            <a:gd name="connsiteX3" fmla="*/ 0 w 504825"/>
            <a:gd name="connsiteY3" fmla="*/ 666750 h 666750"/>
            <a:gd name="connsiteX4" fmla="*/ 0 w 504825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04825" h="666750">
              <a:moveTo>
                <a:pt x="0" y="0"/>
              </a:moveTo>
              <a:lnTo>
                <a:pt x="504825" y="0"/>
              </a:lnTo>
              <a:lnTo>
                <a:pt x="5048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92D05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05
12,56 m²</a:t>
          </a:r>
        </a:p>
      </xdr:txBody>
    </xdr:sp>
    <xdr:clientData/>
  </xdr:twoCellAnchor>
  <xdr:twoCellAnchor editAs="absolute">
    <xdr:from>
      <xdr:col>6</xdr:col>
      <xdr:colOff>253741</xdr:colOff>
      <xdr:row>1</xdr:row>
      <xdr:rowOff>61705</xdr:rowOff>
    </xdr:from>
    <xdr:to>
      <xdr:col>7</xdr:col>
      <xdr:colOff>148966</xdr:colOff>
      <xdr:row>3</xdr:row>
      <xdr:rowOff>275897</xdr:rowOff>
    </xdr:to>
    <xdr:sp macro="" textlink="">
      <xdr:nvSpPr>
        <xdr:cNvPr id="18" name="Garage 04">
          <a:hlinkClick xmlns:r="http://schemas.openxmlformats.org/officeDocument/2006/relationships" r:id="rId17" tooltip="Garage 04 →"/>
        </xdr:cNvPr>
        <xdr:cNvSpPr/>
      </xdr:nvSpPr>
      <xdr:spPr>
        <a:xfrm>
          <a:off x="3919224" y="252205"/>
          <a:ext cx="506139" cy="595192"/>
        </a:xfrm>
        <a:custGeom>
          <a:avLst/>
          <a:gdLst>
            <a:gd name="connsiteX0" fmla="*/ 0 w 504825"/>
            <a:gd name="connsiteY0" fmla="*/ 0 h 666750"/>
            <a:gd name="connsiteX1" fmla="*/ 504825 w 504825"/>
            <a:gd name="connsiteY1" fmla="*/ 0 h 666750"/>
            <a:gd name="connsiteX2" fmla="*/ 504825 w 504825"/>
            <a:gd name="connsiteY2" fmla="*/ 666750 h 666750"/>
            <a:gd name="connsiteX3" fmla="*/ 0 w 504825"/>
            <a:gd name="connsiteY3" fmla="*/ 666750 h 666750"/>
            <a:gd name="connsiteX4" fmla="*/ 0 w 504825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04825" h="666750">
              <a:moveTo>
                <a:pt x="0" y="0"/>
              </a:moveTo>
              <a:lnTo>
                <a:pt x="504825" y="0"/>
              </a:lnTo>
              <a:lnTo>
                <a:pt x="5048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00B05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04
12,49 m²</a:t>
          </a:r>
        </a:p>
      </xdr:txBody>
    </xdr:sp>
    <xdr:clientData/>
  </xdr:twoCellAnchor>
  <xdr:twoCellAnchor editAs="absolute">
    <xdr:from>
      <xdr:col>7</xdr:col>
      <xdr:colOff>207358</xdr:colOff>
      <xdr:row>1</xdr:row>
      <xdr:rowOff>48453</xdr:rowOff>
    </xdr:from>
    <xdr:to>
      <xdr:col>8</xdr:col>
      <xdr:colOff>102583</xdr:colOff>
      <xdr:row>3</xdr:row>
      <xdr:rowOff>269328</xdr:rowOff>
    </xdr:to>
    <xdr:sp macro="" textlink="">
      <xdr:nvSpPr>
        <xdr:cNvPr id="19" name="Garage 03">
          <a:hlinkClick xmlns:r="http://schemas.openxmlformats.org/officeDocument/2006/relationships" r:id="rId18" tooltip="Garage 03 →"/>
        </xdr:cNvPr>
        <xdr:cNvSpPr/>
      </xdr:nvSpPr>
      <xdr:spPr>
        <a:xfrm>
          <a:off x="4483755" y="238953"/>
          <a:ext cx="506138" cy="601875"/>
        </a:xfrm>
        <a:custGeom>
          <a:avLst/>
          <a:gdLst>
            <a:gd name="connsiteX0" fmla="*/ 0 w 504825"/>
            <a:gd name="connsiteY0" fmla="*/ 0 h 666750"/>
            <a:gd name="connsiteX1" fmla="*/ 504825 w 504825"/>
            <a:gd name="connsiteY1" fmla="*/ 0 h 666750"/>
            <a:gd name="connsiteX2" fmla="*/ 504825 w 504825"/>
            <a:gd name="connsiteY2" fmla="*/ 666750 h 666750"/>
            <a:gd name="connsiteX3" fmla="*/ 0 w 504825"/>
            <a:gd name="connsiteY3" fmla="*/ 666750 h 666750"/>
            <a:gd name="connsiteX4" fmla="*/ 0 w 504825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04825" h="666750">
              <a:moveTo>
                <a:pt x="0" y="0"/>
              </a:moveTo>
              <a:lnTo>
                <a:pt x="504825" y="0"/>
              </a:lnTo>
              <a:lnTo>
                <a:pt x="5048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00B0F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03
12,63 m²</a:t>
          </a:r>
        </a:p>
      </xdr:txBody>
    </xdr:sp>
    <xdr:clientData/>
  </xdr:twoCellAnchor>
  <xdr:twoCellAnchor editAs="absolute">
    <xdr:from>
      <xdr:col>8</xdr:col>
      <xdr:colOff>152692</xdr:colOff>
      <xdr:row>1</xdr:row>
      <xdr:rowOff>51767</xdr:rowOff>
    </xdr:from>
    <xdr:to>
      <xdr:col>9</xdr:col>
      <xdr:colOff>198782</xdr:colOff>
      <xdr:row>3</xdr:row>
      <xdr:rowOff>275897</xdr:rowOff>
    </xdr:to>
    <xdr:sp macro="" textlink="">
      <xdr:nvSpPr>
        <xdr:cNvPr id="20" name="Garage 02">
          <a:hlinkClick xmlns:r="http://schemas.openxmlformats.org/officeDocument/2006/relationships" r:id="rId19" tooltip="Garage 02 →"/>
        </xdr:cNvPr>
        <xdr:cNvSpPr/>
      </xdr:nvSpPr>
      <xdr:spPr>
        <a:xfrm>
          <a:off x="5040002" y="242267"/>
          <a:ext cx="657004" cy="605130"/>
        </a:xfrm>
        <a:custGeom>
          <a:avLst/>
          <a:gdLst>
            <a:gd name="connsiteX0" fmla="*/ 0 w 504825"/>
            <a:gd name="connsiteY0" fmla="*/ 0 h 666750"/>
            <a:gd name="connsiteX1" fmla="*/ 504825 w 504825"/>
            <a:gd name="connsiteY1" fmla="*/ 0 h 666750"/>
            <a:gd name="connsiteX2" fmla="*/ 504825 w 504825"/>
            <a:gd name="connsiteY2" fmla="*/ 666750 h 666750"/>
            <a:gd name="connsiteX3" fmla="*/ 0 w 504825"/>
            <a:gd name="connsiteY3" fmla="*/ 666750 h 666750"/>
            <a:gd name="connsiteX4" fmla="*/ 0 w 504825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04825" h="666750">
              <a:moveTo>
                <a:pt x="0" y="0"/>
              </a:moveTo>
              <a:lnTo>
                <a:pt x="504825" y="0"/>
              </a:lnTo>
              <a:lnTo>
                <a:pt x="5048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rgbClr val="0070C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02
16,50 m²</a:t>
          </a:r>
        </a:p>
      </xdr:txBody>
    </xdr:sp>
    <xdr:clientData/>
  </xdr:twoCellAnchor>
  <xdr:twoCellAnchor editAs="absolute">
    <xdr:from>
      <xdr:col>8</xdr:col>
      <xdr:colOff>385689</xdr:colOff>
      <xdr:row>6</xdr:row>
      <xdr:rowOff>189513</xdr:rowOff>
    </xdr:from>
    <xdr:to>
      <xdr:col>9</xdr:col>
      <xdr:colOff>278424</xdr:colOff>
      <xdr:row>11</xdr:row>
      <xdr:rowOff>87923</xdr:rowOff>
    </xdr:to>
    <xdr:sp macro="" textlink="">
      <xdr:nvSpPr>
        <xdr:cNvPr id="21" name="Garage 01">
          <a:hlinkClick xmlns:r="http://schemas.openxmlformats.org/officeDocument/2006/relationships" r:id="rId20" tooltip="Garage 01 →"/>
        </xdr:cNvPr>
        <xdr:cNvSpPr/>
      </xdr:nvSpPr>
      <xdr:spPr>
        <a:xfrm>
          <a:off x="5250766" y="1523013"/>
          <a:ext cx="500870" cy="850910"/>
        </a:xfrm>
        <a:custGeom>
          <a:avLst/>
          <a:gdLst>
            <a:gd name="connsiteX0" fmla="*/ 0 w 504825"/>
            <a:gd name="connsiteY0" fmla="*/ 0 h 666750"/>
            <a:gd name="connsiteX1" fmla="*/ 504825 w 504825"/>
            <a:gd name="connsiteY1" fmla="*/ 0 h 666750"/>
            <a:gd name="connsiteX2" fmla="*/ 504825 w 504825"/>
            <a:gd name="connsiteY2" fmla="*/ 666750 h 666750"/>
            <a:gd name="connsiteX3" fmla="*/ 0 w 504825"/>
            <a:gd name="connsiteY3" fmla="*/ 666750 h 666750"/>
            <a:gd name="connsiteX4" fmla="*/ 0 w 504825"/>
            <a:gd name="connsiteY4" fmla="*/ 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04825" h="666750">
              <a:moveTo>
                <a:pt x="0" y="0"/>
              </a:moveTo>
              <a:lnTo>
                <a:pt x="504825" y="0"/>
              </a:lnTo>
              <a:lnTo>
                <a:pt x="504825" y="666750"/>
              </a:lnTo>
              <a:lnTo>
                <a:pt x="0" y="666750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5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it-IT" sz="700"/>
            <a:t>Garage 01
17,77 m²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3">
            <a:lumMod val="50000"/>
            <a:alpha val="50000"/>
          </a:schemeClr>
        </a:solidFill>
        <a:ln>
          <a:noFill/>
        </a:ln>
      </a:spPr>
      <a:bodyPr vertOverflow="clip" horzOverflow="clip" rtlCol="0" anchor="ctr" anchorCtr="1"/>
      <a:lstStyle>
        <a:defPPr algn="l">
          <a:defRPr sz="7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vertOverflow="clip" horzOverflow="clip" vert="horz" wrap="none" lIns="0" tIns="0" rIns="0" bIns="0" rtlCol="0" anchor="t">
        <a:spAutoFit/>
      </a:bodyPr>
      <a:lstStyle>
        <a:defPPr>
          <a:defRPr sz="2000">
            <a:ln>
              <a:noFill/>
            </a:ln>
            <a:solidFill>
              <a:schemeClr val="bg1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excel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P30"/>
  <sheetViews>
    <sheetView tabSelected="1" zoomScale="70" zoomScaleNormal="70" workbookViewId="0">
      <selection activeCell="U7" sqref="U7"/>
    </sheetView>
  </sheetViews>
  <sheetFormatPr defaultRowHeight="15" x14ac:dyDescent="0.25"/>
  <cols>
    <col min="11" max="11" width="16" bestFit="1" customWidth="1"/>
    <col min="12" max="12" width="13.7109375" bestFit="1" customWidth="1"/>
    <col min="13" max="13" width="18.28515625" bestFit="1" customWidth="1"/>
    <col min="14" max="14" width="10.7109375" customWidth="1"/>
    <col min="15" max="15" width="10.28515625" customWidth="1"/>
    <col min="16" max="16" width="16.5703125" style="6" customWidth="1"/>
  </cols>
  <sheetData>
    <row r="1" spans="11:16" ht="15" customHeight="1" x14ac:dyDescent="0.25">
      <c r="K1" s="12" t="s">
        <v>44</v>
      </c>
      <c r="L1" s="12"/>
      <c r="M1" s="12"/>
      <c r="N1" s="12"/>
      <c r="O1" s="12"/>
      <c r="P1" s="12"/>
    </row>
    <row r="2" spans="11:16" ht="15" customHeight="1" x14ac:dyDescent="0.25">
      <c r="K2" s="12"/>
      <c r="L2" s="12"/>
      <c r="M2" s="12"/>
      <c r="N2" s="12"/>
      <c r="O2" s="12"/>
      <c r="P2" s="12"/>
    </row>
    <row r="4" spans="11:16" ht="30" x14ac:dyDescent="0.25">
      <c r="K4" s="13" t="s">
        <v>0</v>
      </c>
      <c r="L4" s="13" t="s">
        <v>1</v>
      </c>
      <c r="M4" s="13" t="s">
        <v>2</v>
      </c>
      <c r="N4" s="13" t="s">
        <v>31</v>
      </c>
      <c r="O4" s="13" t="s">
        <v>3</v>
      </c>
      <c r="P4" s="14" t="s">
        <v>39</v>
      </c>
    </row>
    <row r="5" spans="11:16" x14ac:dyDescent="0.25">
      <c r="K5" s="15" t="s">
        <v>14</v>
      </c>
      <c r="L5" s="16">
        <v>17.452342750319897</v>
      </c>
      <c r="M5" s="16">
        <v>17.773450384727454</v>
      </c>
      <c r="N5" s="16">
        <v>1</v>
      </c>
      <c r="O5" s="16">
        <f>M5*N5</f>
        <v>17.773450384727454</v>
      </c>
      <c r="P5" s="17" t="str">
        <f>VLOOKUP(K5,UNITA,3,FALSE)</f>
        <v>VENDUTO</v>
      </c>
    </row>
    <row r="6" spans="11:16" x14ac:dyDescent="0.25">
      <c r="K6" s="15" t="s">
        <v>15</v>
      </c>
      <c r="L6" s="16">
        <v>16.260370431461933</v>
      </c>
      <c r="M6" s="16">
        <v>16.498404216602282</v>
      </c>
      <c r="N6" s="16">
        <v>1</v>
      </c>
      <c r="O6" s="16">
        <f>M6*N6</f>
        <v>16.498404216602282</v>
      </c>
      <c r="P6" s="17" t="str">
        <f>VLOOKUP(K6,UNITA,3,FALSE)</f>
        <v>VENDUTO</v>
      </c>
    </row>
    <row r="7" spans="11:16" x14ac:dyDescent="0.25">
      <c r="K7" s="15" t="s">
        <v>16</v>
      </c>
      <c r="L7" s="16">
        <v>14.272734599928024</v>
      </c>
      <c r="M7" s="16">
        <v>12.63402480879823</v>
      </c>
      <c r="N7" s="16">
        <v>1</v>
      </c>
      <c r="O7" s="16">
        <f>M7*N7</f>
        <v>12.63402480879823</v>
      </c>
      <c r="P7" s="17" t="str">
        <f>VLOOKUP(K7,UNITA,3,FALSE)</f>
        <v>IN VENDITA</v>
      </c>
    </row>
    <row r="8" spans="11:16" x14ac:dyDescent="0.25">
      <c r="K8" s="15" t="s">
        <v>17</v>
      </c>
      <c r="L8" s="16">
        <v>14.186545930302303</v>
      </c>
      <c r="M8" s="16">
        <v>12.493740755357518</v>
      </c>
      <c r="N8" s="16">
        <v>1</v>
      </c>
      <c r="O8" s="16">
        <f>M8*N8</f>
        <v>12.493740755357518</v>
      </c>
      <c r="P8" s="17" t="str">
        <f>VLOOKUP(K8,UNITA,3,FALSE)</f>
        <v>IN VENDITA</v>
      </c>
    </row>
    <row r="9" spans="11:16" x14ac:dyDescent="0.25">
      <c r="K9" s="15" t="s">
        <v>18</v>
      </c>
      <c r="L9" s="16">
        <v>14.229272570277512</v>
      </c>
      <c r="M9" s="16">
        <v>12.563284307562848</v>
      </c>
      <c r="N9" s="16">
        <v>1</v>
      </c>
      <c r="O9" s="16">
        <f>M9*N9</f>
        <v>12.563284307562848</v>
      </c>
      <c r="P9" s="17" t="str">
        <f>VLOOKUP(K9,UNITA,3,FALSE)</f>
        <v>IN VENDITA</v>
      </c>
    </row>
    <row r="10" spans="11:16" x14ac:dyDescent="0.25">
      <c r="K10" s="15" t="s">
        <v>12</v>
      </c>
      <c r="L10" s="16">
        <v>13.953012535988485</v>
      </c>
      <c r="M10" s="16">
        <v>12.113632658662473</v>
      </c>
      <c r="N10" s="16">
        <v>1</v>
      </c>
      <c r="O10" s="16">
        <f>M10*N10</f>
        <v>12.113632658662473</v>
      </c>
      <c r="P10" s="17" t="str">
        <f>VLOOKUP(K10,UNITA,3,FALSE)</f>
        <v>VENDUTO</v>
      </c>
    </row>
    <row r="11" spans="11:16" x14ac:dyDescent="0.25">
      <c r="K11" s="15" t="s">
        <v>13</v>
      </c>
      <c r="L11" s="16">
        <v>18.45712384336953</v>
      </c>
      <c r="M11" s="16">
        <v>22.41438177449481</v>
      </c>
      <c r="N11" s="16">
        <v>1</v>
      </c>
      <c r="O11" s="16">
        <f>M11*N11</f>
        <v>22.41438177449481</v>
      </c>
      <c r="P11" s="17" t="str">
        <f>VLOOKUP(K11,UNITA,3,FALSE)</f>
        <v>VENDUTO</v>
      </c>
    </row>
    <row r="12" spans="11:16" x14ac:dyDescent="0.25">
      <c r="K12" s="15" t="s">
        <v>11</v>
      </c>
      <c r="L12" s="16">
        <v>14.484771964793055</v>
      </c>
      <c r="M12" s="16">
        <v>12.827785603411021</v>
      </c>
      <c r="N12" s="16">
        <v>1</v>
      </c>
      <c r="O12" s="16">
        <f>M12*N12</f>
        <v>12.827785603411021</v>
      </c>
      <c r="P12" s="17" t="str">
        <f>VLOOKUP(K12,UNITA,3,FALSE)</f>
        <v>IN VENDITA</v>
      </c>
    </row>
    <row r="13" spans="11:16" x14ac:dyDescent="0.25">
      <c r="K13" s="15" t="s">
        <v>7</v>
      </c>
      <c r="L13" s="16">
        <v>14.352853905552017</v>
      </c>
      <c r="M13" s="16">
        <v>12.653132648477413</v>
      </c>
      <c r="N13" s="16">
        <v>1</v>
      </c>
      <c r="O13" s="16">
        <f>M13*N13</f>
        <v>12.653132648477413</v>
      </c>
      <c r="P13" s="17" t="str">
        <f>VLOOKUP(K13,UNITA,3,FALSE)</f>
        <v>IN VENDITA</v>
      </c>
    </row>
    <row r="14" spans="11:16" x14ac:dyDescent="0.25">
      <c r="K14" s="15" t="s">
        <v>8</v>
      </c>
      <c r="L14" s="16">
        <v>14.886985773757731</v>
      </c>
      <c r="M14" s="16">
        <v>11.453481785347796</v>
      </c>
      <c r="N14" s="16">
        <v>1</v>
      </c>
      <c r="O14" s="16">
        <f>M14*N14</f>
        <v>11.453481785347796</v>
      </c>
      <c r="P14" s="17" t="str">
        <f>VLOOKUP(K14,UNITA,3,FALSE)</f>
        <v>VENDUTO</v>
      </c>
    </row>
    <row r="15" spans="11:16" x14ac:dyDescent="0.25">
      <c r="K15" s="15" t="s">
        <v>9</v>
      </c>
      <c r="L15" s="16">
        <v>15.059137234432342</v>
      </c>
      <c r="M15" s="16">
        <v>11.906939622491301</v>
      </c>
      <c r="N15" s="16">
        <v>1</v>
      </c>
      <c r="O15" s="16">
        <f>M15*N15</f>
        <v>11.906939622491301</v>
      </c>
      <c r="P15" s="17" t="str">
        <f>VLOOKUP(K15,UNITA,3,FALSE)</f>
        <v>IN VENDITA</v>
      </c>
    </row>
    <row r="16" spans="11:16" x14ac:dyDescent="0.25">
      <c r="K16" s="15" t="s">
        <v>10</v>
      </c>
      <c r="L16" s="16">
        <v>15.513155604482781</v>
      </c>
      <c r="M16" s="16">
        <v>12.765526104463037</v>
      </c>
      <c r="N16" s="16">
        <v>1</v>
      </c>
      <c r="O16" s="16">
        <f>M16*N16</f>
        <v>12.765526104463037</v>
      </c>
      <c r="P16" s="17" t="str">
        <f>VLOOKUP(K16,UNITA,3,FALSE)</f>
        <v>IN VENDITA</v>
      </c>
    </row>
    <row r="17" spans="11:16" x14ac:dyDescent="0.25">
      <c r="K17" s="15" t="s">
        <v>33</v>
      </c>
      <c r="L17" s="16">
        <v>15.513154899797875</v>
      </c>
      <c r="M17" s="16">
        <v>12.765525306697125</v>
      </c>
      <c r="N17" s="16">
        <v>1</v>
      </c>
      <c r="O17" s="16">
        <f>M17*N17</f>
        <v>12.765525306697125</v>
      </c>
      <c r="P17" s="17" t="str">
        <f>VLOOKUP(K17,UNITA,3,FALSE)</f>
        <v>IN VENDITA</v>
      </c>
    </row>
    <row r="18" spans="11:16" x14ac:dyDescent="0.25">
      <c r="K18" s="15" t="s">
        <v>34</v>
      </c>
      <c r="L18" s="16">
        <v>15.513156190442881</v>
      </c>
      <c r="M18" s="16">
        <v>12.765528717443196</v>
      </c>
      <c r="N18" s="16">
        <v>1</v>
      </c>
      <c r="O18" s="16">
        <f>M18*N18</f>
        <v>12.765528717443196</v>
      </c>
      <c r="P18" s="17" t="str">
        <f>VLOOKUP(K18,UNITA,3,FALSE)</f>
        <v>IN VENDITA</v>
      </c>
    </row>
    <row r="19" spans="11:16" x14ac:dyDescent="0.25">
      <c r="K19" s="15" t="s">
        <v>35</v>
      </c>
      <c r="L19" s="16">
        <v>15.513153156619351</v>
      </c>
      <c r="M19" s="16">
        <v>12.765521329795485</v>
      </c>
      <c r="N19" s="16">
        <v>1</v>
      </c>
      <c r="O19" s="16">
        <f>M19*N19</f>
        <v>12.765521329795485</v>
      </c>
      <c r="P19" s="17" t="str">
        <f>VLOOKUP(K19,UNITA,3,FALSE)</f>
        <v>IN VENDITA</v>
      </c>
    </row>
    <row r="20" spans="11:16" x14ac:dyDescent="0.25">
      <c r="K20" s="15" t="s">
        <v>36</v>
      </c>
      <c r="L20" s="16">
        <v>20.331285286265452</v>
      </c>
      <c r="M20" s="16">
        <v>17.733326797282075</v>
      </c>
      <c r="N20" s="16">
        <v>1</v>
      </c>
      <c r="O20" s="16">
        <f>M20*N20</f>
        <v>17.733326797282075</v>
      </c>
      <c r="P20" s="17" t="str">
        <f>VLOOKUP(K20,UNITA,3,FALSE)</f>
        <v>IN VENDITA</v>
      </c>
    </row>
    <row r="21" spans="11:16" x14ac:dyDescent="0.25">
      <c r="K21" s="15" t="s">
        <v>37</v>
      </c>
      <c r="L21" s="16">
        <v>18.325119299607348</v>
      </c>
      <c r="M21" s="16">
        <v>16.281649371593314</v>
      </c>
      <c r="N21" s="16">
        <v>1</v>
      </c>
      <c r="O21" s="16">
        <f>M21*N21</f>
        <v>16.281649371593314</v>
      </c>
      <c r="P21" s="17" t="str">
        <f>VLOOKUP(K21,UNITA,3,FALSE)</f>
        <v>IN VENDITA</v>
      </c>
    </row>
    <row r="22" spans="11:16" x14ac:dyDescent="0.25">
      <c r="K22" s="15" t="s">
        <v>30</v>
      </c>
      <c r="L22" s="16">
        <v>19.359273739738775</v>
      </c>
      <c r="M22" s="16">
        <v>21.294522175017669</v>
      </c>
      <c r="N22" s="16">
        <v>1</v>
      </c>
      <c r="O22" s="16">
        <f>M22*N22</f>
        <v>21.294522175017669</v>
      </c>
      <c r="P22" s="17" t="str">
        <f>VLOOKUP(K22,UNITA,3,FALSE)</f>
        <v>IN VENDITA</v>
      </c>
    </row>
    <row r="23" spans="11:16" x14ac:dyDescent="0.25">
      <c r="K23" s="15" t="s">
        <v>38</v>
      </c>
      <c r="L23" s="16">
        <v>16.471932708959901</v>
      </c>
      <c r="M23" s="16">
        <v>13.381252189047849</v>
      </c>
      <c r="N23" s="16">
        <v>1</v>
      </c>
      <c r="O23" s="16">
        <f>M23*N23</f>
        <v>13.381252189047849</v>
      </c>
      <c r="P23" s="17" t="str">
        <f>VLOOKUP(K23,UNITA,3,FALSE)</f>
        <v>IN VENDITA</v>
      </c>
    </row>
    <row r="24" spans="11:16" x14ac:dyDescent="0.25">
      <c r="K24" s="18" t="s">
        <v>32</v>
      </c>
      <c r="L24" s="19"/>
      <c r="M24" s="19">
        <f>SUM(M5:M23)</f>
        <v>275.08511055727297</v>
      </c>
      <c r="N24" s="19"/>
      <c r="O24" s="19">
        <f>SUM(O5:O23)</f>
        <v>275.08511055727297</v>
      </c>
      <c r="P24" s="17"/>
    </row>
    <row r="27" spans="11:16" ht="28.5" x14ac:dyDescent="0.45">
      <c r="K27" s="8" t="s">
        <v>40</v>
      </c>
      <c r="L27" s="8"/>
      <c r="M27" s="8"/>
      <c r="N27" s="8"/>
      <c r="O27" s="8"/>
    </row>
    <row r="28" spans="11:16" ht="61.5" x14ac:dyDescent="0.9">
      <c r="K28" s="11" t="s">
        <v>41</v>
      </c>
      <c r="L28" s="11"/>
      <c r="M28" s="11"/>
      <c r="N28" s="11"/>
      <c r="O28" s="11"/>
    </row>
    <row r="29" spans="11:16" ht="26.25" x14ac:dyDescent="0.4">
      <c r="K29" s="9" t="s">
        <v>42</v>
      </c>
      <c r="L29" s="9"/>
      <c r="M29" s="9"/>
      <c r="N29" s="9"/>
      <c r="O29" s="9"/>
      <c r="P29" s="9"/>
    </row>
    <row r="30" spans="11:16" ht="28.5" x14ac:dyDescent="0.45">
      <c r="K30" s="10" t="s">
        <v>43</v>
      </c>
      <c r="L30" s="10"/>
      <c r="M30" s="10"/>
      <c r="N30" s="10"/>
      <c r="O30" s="10"/>
    </row>
  </sheetData>
  <mergeCells count="4">
    <mergeCell ref="K27:O27"/>
    <mergeCell ref="K30:O30"/>
    <mergeCell ref="K29:P29"/>
    <mergeCell ref="K1:P2"/>
  </mergeCells>
  <conditionalFormatting sqref="P5:P23">
    <cfRule type="cellIs" dxfId="0" priority="1" operator="equal">
      <formula>"VENDUTO"</formula>
    </cfRule>
  </conditionalFormatting>
  <hyperlinks>
    <hyperlink ref="K30" r:id="rId1"/>
  </hyperlinks>
  <pageMargins left="0.7" right="0.7" top="0.75" bottom="0.75" header="0.3" footer="0.3"/>
  <pageSetup paperSize="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8" sqref="J8"/>
    </sheetView>
  </sheetViews>
  <sheetFormatPr defaultRowHeight="15" x14ac:dyDescent="0.25"/>
  <cols>
    <col min="1" max="2" width="14.7109375" customWidth="1"/>
    <col min="3" max="3" width="14.7109375" style="6" customWidth="1"/>
    <col min="4" max="4" width="14.7109375" customWidth="1"/>
    <col min="5" max="5" width="15.5703125" customWidth="1"/>
    <col min="6" max="6" width="14.140625" customWidth="1"/>
    <col min="7" max="7" width="15" style="3" customWidth="1"/>
    <col min="8" max="8" width="16.5703125" style="3" bestFit="1" customWidth="1"/>
    <col min="10" max="10" width="11.85546875" customWidth="1"/>
  </cols>
  <sheetData>
    <row r="1" spans="1:8" s="4" customFormat="1" ht="30" x14ac:dyDescent="0.25">
      <c r="A1" s="4" t="s">
        <v>19</v>
      </c>
      <c r="B1" s="4" t="s">
        <v>28</v>
      </c>
      <c r="C1" s="7" t="s">
        <v>26</v>
      </c>
      <c r="D1" s="4" t="s">
        <v>22</v>
      </c>
      <c r="E1" s="4" t="s">
        <v>20</v>
      </c>
      <c r="F1" s="4" t="s">
        <v>21</v>
      </c>
      <c r="G1" s="5" t="s">
        <v>27</v>
      </c>
      <c r="H1" s="5" t="s">
        <v>29</v>
      </c>
    </row>
    <row r="2" spans="1:8" x14ac:dyDescent="0.25">
      <c r="A2" t="s">
        <v>14</v>
      </c>
      <c r="B2" s="2">
        <f>IFERROR(VLOOKUP(A2,'Piano Interrato'!Tabella_Superfici,3,FALSE),0)</f>
        <v>17.773450384727454</v>
      </c>
      <c r="C2" s="6" t="s">
        <v>24</v>
      </c>
      <c r="D2" s="1">
        <v>41821</v>
      </c>
      <c r="E2" t="s">
        <v>5</v>
      </c>
      <c r="G2" s="3">
        <v>25000</v>
      </c>
      <c r="H2" s="3">
        <f t="shared" ref="H2:H12" si="0">IFERROR(G2/B2,0)</f>
        <v>1406.5923868942323</v>
      </c>
    </row>
    <row r="3" spans="1:8" x14ac:dyDescent="0.25">
      <c r="A3" t="s">
        <v>15</v>
      </c>
      <c r="B3" s="2">
        <f>IFERROR(VLOOKUP(A3,'Piano Interrato'!Tabella_Superfici,3,FALSE),0)</f>
        <v>16.498404216602282</v>
      </c>
      <c r="C3" s="6" t="s">
        <v>24</v>
      </c>
      <c r="G3" s="3">
        <v>28000</v>
      </c>
      <c r="H3" s="3">
        <f t="shared" si="0"/>
        <v>1697.1338338179219</v>
      </c>
    </row>
    <row r="4" spans="1:8" x14ac:dyDescent="0.25">
      <c r="A4" t="s">
        <v>16</v>
      </c>
      <c r="B4" s="2">
        <f>IFERROR(VLOOKUP(A4,'Piano Interrato'!Tabella_Superfici,3,FALSE),0)</f>
        <v>12.63402480879823</v>
      </c>
      <c r="C4" s="6" t="s">
        <v>25</v>
      </c>
      <c r="G4" s="3">
        <v>22000</v>
      </c>
      <c r="H4" s="3">
        <f t="shared" si="0"/>
        <v>1741.3294918242825</v>
      </c>
    </row>
    <row r="5" spans="1:8" x14ac:dyDescent="0.25">
      <c r="A5" t="s">
        <v>17</v>
      </c>
      <c r="B5" s="2">
        <f>IFERROR(VLOOKUP(A5,'Piano Interrato'!Tabella_Superfici,3,FALSE),0)</f>
        <v>12.493740755357518</v>
      </c>
      <c r="C5" s="6" t="s">
        <v>25</v>
      </c>
      <c r="G5" s="3">
        <v>22000</v>
      </c>
      <c r="H5" s="3">
        <f t="shared" si="0"/>
        <v>1760.8817431693583</v>
      </c>
    </row>
    <row r="6" spans="1:8" x14ac:dyDescent="0.25">
      <c r="A6" t="s">
        <v>18</v>
      </c>
      <c r="B6" s="2">
        <f>IFERROR(VLOOKUP(A6,'Piano Interrato'!Tabella_Superfici,3,FALSE),0)</f>
        <v>12.563284307562848</v>
      </c>
      <c r="C6" s="6" t="s">
        <v>25</v>
      </c>
      <c r="G6" s="3">
        <v>22000</v>
      </c>
      <c r="H6" s="3">
        <f t="shared" si="0"/>
        <v>1751.1344534929005</v>
      </c>
    </row>
    <row r="7" spans="1:8" x14ac:dyDescent="0.25">
      <c r="A7" t="s">
        <v>12</v>
      </c>
      <c r="B7" s="2">
        <f>IFERROR(VLOOKUP(A7,'Piano Interrato'!Tabella_Superfici,3,FALSE),0)</f>
        <v>12.113632658662473</v>
      </c>
      <c r="C7" s="6" t="s">
        <v>24</v>
      </c>
      <c r="D7" s="1">
        <v>41713</v>
      </c>
      <c r="E7" t="s">
        <v>23</v>
      </c>
      <c r="G7" s="3">
        <v>22000</v>
      </c>
      <c r="H7" s="3">
        <f t="shared" si="0"/>
        <v>1816.1356398955827</v>
      </c>
    </row>
    <row r="8" spans="1:8" x14ac:dyDescent="0.25">
      <c r="A8" t="s">
        <v>13</v>
      </c>
      <c r="B8" s="2">
        <f>IFERROR(VLOOKUP(A8,'Piano Interrato'!Tabella_Superfici,3,FALSE),0)</f>
        <v>22.41438177449481</v>
      </c>
      <c r="C8" s="6" t="s">
        <v>24</v>
      </c>
      <c r="D8" s="1">
        <v>41754</v>
      </c>
      <c r="E8" t="s">
        <v>6</v>
      </c>
      <c r="G8" s="3">
        <v>35000</v>
      </c>
      <c r="H8" s="3">
        <f t="shared" si="0"/>
        <v>1561.4974507048992</v>
      </c>
    </row>
    <row r="9" spans="1:8" x14ac:dyDescent="0.25">
      <c r="A9" t="s">
        <v>11</v>
      </c>
      <c r="B9" s="2">
        <f>IFERROR(VLOOKUP(A9,'Piano Interrato'!Tabella_Superfici,3,FALSE),0)</f>
        <v>12.827785603411021</v>
      </c>
      <c r="C9" s="6" t="s">
        <v>25</v>
      </c>
      <c r="G9" s="3">
        <v>22000</v>
      </c>
      <c r="H9" s="3">
        <f t="shared" si="0"/>
        <v>1715.0271044559715</v>
      </c>
    </row>
    <row r="10" spans="1:8" x14ac:dyDescent="0.25">
      <c r="A10" t="s">
        <v>7</v>
      </c>
      <c r="B10" s="2">
        <f>IFERROR(VLOOKUP(A10,'Piano Interrato'!Tabella_Superfici,3,FALSE),0)</f>
        <v>12.653132648477413</v>
      </c>
      <c r="C10" s="6" t="s">
        <v>25</v>
      </c>
      <c r="G10" s="3">
        <v>22000</v>
      </c>
      <c r="H10" s="3">
        <f t="shared" si="0"/>
        <v>1738.6998628080707</v>
      </c>
    </row>
    <row r="11" spans="1:8" x14ac:dyDescent="0.25">
      <c r="A11" t="s">
        <v>8</v>
      </c>
      <c r="B11" s="2">
        <f>IFERROR(VLOOKUP(A11,'Piano Interrato'!Tabella_Superfici,3,FALSE),0)</f>
        <v>11.453481785347796</v>
      </c>
      <c r="C11" s="6" t="s">
        <v>24</v>
      </c>
      <c r="D11" s="1">
        <v>41765</v>
      </c>
      <c r="E11" t="s">
        <v>4</v>
      </c>
      <c r="G11" s="3">
        <v>19000</v>
      </c>
      <c r="H11" s="3">
        <f t="shared" si="0"/>
        <v>1658.8842027326843</v>
      </c>
    </row>
    <row r="12" spans="1:8" x14ac:dyDescent="0.25">
      <c r="A12" t="s">
        <v>9</v>
      </c>
      <c r="B12" s="2">
        <f>IFERROR(VLOOKUP(A12,'Piano Interrato'!Tabella_Superfici,3,FALSE),0)</f>
        <v>11.906939622491301</v>
      </c>
      <c r="C12" s="6" t="s">
        <v>25</v>
      </c>
      <c r="G12" s="3">
        <v>19000</v>
      </c>
      <c r="H12" s="3">
        <f t="shared" si="0"/>
        <v>1595.708099847122</v>
      </c>
    </row>
    <row r="13" spans="1:8" x14ac:dyDescent="0.25">
      <c r="A13" t="s">
        <v>10</v>
      </c>
      <c r="B13" s="2">
        <f>IFERROR(VLOOKUP(A13,'Piano Interrato'!Tabella_Superfici,3,FALSE),0)</f>
        <v>12.765526104463037</v>
      </c>
      <c r="C13" s="6" t="s">
        <v>25</v>
      </c>
      <c r="G13" s="3">
        <v>19000</v>
      </c>
      <c r="H13" s="3">
        <f>IFERROR(G13/B13,0)</f>
        <v>1488.3836235591803</v>
      </c>
    </row>
    <row r="14" spans="1:8" x14ac:dyDescent="0.25">
      <c r="A14" t="s">
        <v>33</v>
      </c>
      <c r="B14" s="2">
        <f>IFERROR(VLOOKUP(A14,'Piano Interrato'!Tabella_Superfici,3,FALSE),0)</f>
        <v>12.765525306697125</v>
      </c>
      <c r="C14" s="6" t="s">
        <v>25</v>
      </c>
      <c r="G14" s="3">
        <v>19000</v>
      </c>
      <c r="H14" s="3">
        <f t="shared" ref="H14:H20" si="1">IFERROR(G14/B14,0)</f>
        <v>1488.3837165738967</v>
      </c>
    </row>
    <row r="15" spans="1:8" x14ac:dyDescent="0.25">
      <c r="A15" t="s">
        <v>34</v>
      </c>
      <c r="B15" s="2">
        <f>IFERROR(VLOOKUP(A15,'Piano Interrato'!Tabella_Superfici,3,FALSE),0)</f>
        <v>12.765528717443196</v>
      </c>
      <c r="C15" s="6" t="s">
        <v>25</v>
      </c>
      <c r="G15" s="3">
        <v>19000</v>
      </c>
      <c r="H15" s="3">
        <f t="shared" si="1"/>
        <v>1488.3833189014599</v>
      </c>
    </row>
    <row r="16" spans="1:8" x14ac:dyDescent="0.25">
      <c r="A16" t="s">
        <v>35</v>
      </c>
      <c r="B16" s="2">
        <f>IFERROR(VLOOKUP(A16,'Piano Interrato'!Tabella_Superfici,3,FALSE),0)</f>
        <v>12.765521329795485</v>
      </c>
      <c r="C16" s="6" t="s">
        <v>25</v>
      </c>
      <c r="G16" s="3">
        <v>19000</v>
      </c>
      <c r="H16" s="3">
        <f t="shared" si="1"/>
        <v>1488.3841802569293</v>
      </c>
    </row>
    <row r="17" spans="1:8" x14ac:dyDescent="0.25">
      <c r="A17" t="s">
        <v>36</v>
      </c>
      <c r="B17" s="2">
        <f>IFERROR(VLOOKUP(A17,'Piano Interrato'!Tabella_Superfici,3,FALSE),0)</f>
        <v>17.733326797282075</v>
      </c>
      <c r="C17" s="6" t="s">
        <v>25</v>
      </c>
      <c r="G17" s="3">
        <v>19000</v>
      </c>
      <c r="H17" s="3">
        <f t="shared" si="1"/>
        <v>1071.4289663297732</v>
      </c>
    </row>
    <row r="18" spans="1:8" x14ac:dyDescent="0.25">
      <c r="A18" t="s">
        <v>37</v>
      </c>
      <c r="B18" s="2">
        <f>IFERROR(VLOOKUP(A18,'Piano Interrato'!Tabella_Superfici,3,FALSE),0)</f>
        <v>16.281649371593314</v>
      </c>
      <c r="C18" s="6" t="s">
        <v>25</v>
      </c>
      <c r="G18" s="3">
        <v>19000</v>
      </c>
      <c r="H18" s="3">
        <f t="shared" si="1"/>
        <v>1166.9579393565255</v>
      </c>
    </row>
    <row r="19" spans="1:8" x14ac:dyDescent="0.25">
      <c r="A19" t="s">
        <v>30</v>
      </c>
      <c r="B19" s="2">
        <f>IFERROR(VLOOKUP(A19,'Piano Interrato'!Tabella_Superfici,3,FALSE),0)</f>
        <v>21.294522175017669</v>
      </c>
      <c r="C19" s="6" t="s">
        <v>25</v>
      </c>
      <c r="G19" s="3">
        <v>19000</v>
      </c>
      <c r="H19" s="3">
        <f t="shared" si="1"/>
        <v>892.24824317919854</v>
      </c>
    </row>
    <row r="20" spans="1:8" x14ac:dyDescent="0.25">
      <c r="A20" t="s">
        <v>38</v>
      </c>
      <c r="B20" s="2">
        <f>IFERROR(VLOOKUP(A20,'Piano Interrato'!Tabella_Superfici,3,FALSE),0)</f>
        <v>13.381252189047849</v>
      </c>
      <c r="C20" s="6" t="s">
        <v>25</v>
      </c>
      <c r="G20" s="3">
        <v>19000</v>
      </c>
      <c r="H20" s="3">
        <f t="shared" si="1"/>
        <v>1419.8970119964501</v>
      </c>
    </row>
  </sheetData>
  <autoFilter ref="A1:H13"/>
  <dataValidations count="1">
    <dataValidation type="list" allowBlank="1" showInputMessage="1" showErrorMessage="1" sqref="C2:C20">
      <formula1>"VENDUTO,IN VENDITA"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23</vt:i4>
      </vt:variant>
    </vt:vector>
  </HeadingPairs>
  <TitlesOfParts>
    <vt:vector size="25" baseType="lpstr">
      <vt:lpstr>Piano Interrato</vt:lpstr>
      <vt:lpstr>VENDITE</vt:lpstr>
      <vt:lpstr>'Piano Interrato'!Area_stampa</vt:lpstr>
      <vt:lpstr>'Piano Interrato'!Garage01_Area</vt:lpstr>
      <vt:lpstr>'Piano Interrato'!Garage02_Area</vt:lpstr>
      <vt:lpstr>'Piano Interrato'!Garage03_Area</vt:lpstr>
      <vt:lpstr>'Piano Interrato'!Garage04_Area</vt:lpstr>
      <vt:lpstr>'Piano Interrato'!Garage05_Area</vt:lpstr>
      <vt:lpstr>'Piano Interrato'!Garage06_Area</vt:lpstr>
      <vt:lpstr>'Piano Interrato'!Garage07_Area</vt:lpstr>
      <vt:lpstr>'Piano Interrato'!Garage08_Area</vt:lpstr>
      <vt:lpstr>'Piano Interrato'!Garage09_Area</vt:lpstr>
      <vt:lpstr>'Piano Interrato'!Garage10_Area</vt:lpstr>
      <vt:lpstr>'Piano Interrato'!Garage11_Area</vt:lpstr>
      <vt:lpstr>'Piano Interrato'!Garage12_Area</vt:lpstr>
      <vt:lpstr>'Piano Interrato'!Garage13_Area</vt:lpstr>
      <vt:lpstr>'Piano Interrato'!Garage14_Area</vt:lpstr>
      <vt:lpstr>'Piano Interrato'!Garage15_Area</vt:lpstr>
      <vt:lpstr>'Piano Interrato'!Garage16_Area</vt:lpstr>
      <vt:lpstr>'Piano Interrato'!Garage17_Area</vt:lpstr>
      <vt:lpstr>'Piano Interrato'!Garage18_Area</vt:lpstr>
      <vt:lpstr>'Piano Interrato'!Garage19_Area</vt:lpstr>
      <vt:lpstr>'Piano Interrato'!Tabella_Superfici</vt:lpstr>
      <vt:lpstr>UNITA</vt:lpstr>
      <vt:lpstr>Unità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Ghirardini</dc:creator>
  <cp:lastModifiedBy>Sandro Ghirardini</cp:lastModifiedBy>
  <cp:lastPrinted>2014-09-15T14:09:06Z</cp:lastPrinted>
  <dcterms:created xsi:type="dcterms:W3CDTF">2014-09-04T17:16:46Z</dcterms:created>
  <dcterms:modified xsi:type="dcterms:W3CDTF">2014-09-15T14:09:55Z</dcterms:modified>
</cp:coreProperties>
</file>